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bello\Desktop\"/>
    </mc:Choice>
  </mc:AlternateContent>
  <bookViews>
    <workbookView xWindow="0" yWindow="0" windowWidth="23040" windowHeight="9408" firstSheet="2" activeTab="7"/>
  </bookViews>
  <sheets>
    <sheet name="Abruzzo" sheetId="14" r:id="rId1"/>
    <sheet name="Basilicata" sheetId="1" r:id="rId2"/>
    <sheet name="Calabria" sheetId="2" r:id="rId3"/>
    <sheet name="Campania" sheetId="3" r:id="rId4"/>
    <sheet name="Emilia" sheetId="4" r:id="rId5"/>
    <sheet name="Friuli" sheetId="5" r:id="rId6"/>
    <sheet name="Lazio" sheetId="6" r:id="rId7"/>
    <sheet name="Lombardia" sheetId="15" r:id="rId8"/>
    <sheet name="Liguria" sheetId="7" r:id="rId9"/>
    <sheet name="Marche" sheetId="16" r:id="rId10"/>
    <sheet name="Molise" sheetId="8" r:id="rId11"/>
    <sheet name="Piemonte" sheetId="9" r:id="rId12"/>
    <sheet name="Puglia" sheetId="10" r:id="rId13"/>
    <sheet name="Sicilia" sheetId="12" r:id="rId14"/>
    <sheet name="Sardegna" sheetId="13" r:id="rId15"/>
    <sheet name="Toscana" sheetId="17" r:id="rId16"/>
    <sheet name="Umbria" sheetId="18" r:id="rId17"/>
    <sheet name="Valle d'Aosta" sheetId="11" r:id="rId18"/>
    <sheet name="Veneto" sheetId="20" r:id="rId19"/>
  </sheets>
  <calcPr calcId="152511"/>
</workbook>
</file>

<file path=xl/calcChain.xml><?xml version="1.0" encoding="utf-8"?>
<calcChain xmlns="http://schemas.openxmlformats.org/spreadsheetml/2006/main">
  <c r="H7" i="5" l="1"/>
  <c r="I10" i="6" l="1"/>
  <c r="H10" i="6"/>
  <c r="G10" i="6"/>
  <c r="F9" i="6"/>
  <c r="F8" i="6"/>
  <c r="F7" i="6"/>
  <c r="F6" i="6"/>
  <c r="F5" i="6"/>
  <c r="F4" i="6"/>
  <c r="I8" i="20"/>
  <c r="I6" i="16"/>
  <c r="H8" i="15"/>
  <c r="J8" i="20"/>
  <c r="G5" i="18"/>
  <c r="H6" i="17"/>
  <c r="I19" i="13"/>
  <c r="J6" i="10"/>
  <c r="H5" i="9"/>
  <c r="J6" i="16"/>
  <c r="H6" i="16"/>
  <c r="H5" i="7"/>
  <c r="H9" i="3"/>
  <c r="H10" i="3" s="1"/>
  <c r="G15" i="4"/>
  <c r="H14" i="4"/>
  <c r="H15" i="4"/>
  <c r="I13" i="4"/>
  <c r="I12" i="4"/>
  <c r="I9" i="4"/>
  <c r="I8" i="4"/>
  <c r="I15" i="4" s="1"/>
</calcChain>
</file>

<file path=xl/sharedStrings.xml><?xml version="1.0" encoding="utf-8"?>
<sst xmlns="http://schemas.openxmlformats.org/spreadsheetml/2006/main" count="670" uniqueCount="460">
  <si>
    <t>PROV.</t>
  </si>
  <si>
    <t>ENTE Comune/Provincia</t>
  </si>
  <si>
    <t>Codice edificio Anagrafe</t>
  </si>
  <si>
    <t>ISTITUTO SCOLASTICO</t>
  </si>
  <si>
    <t>TIPOLOGIA INTERVENTO</t>
  </si>
  <si>
    <t>IMPORTO                            DI                           FINANZIAMENTO</t>
  </si>
  <si>
    <t>PZ</t>
  </si>
  <si>
    <t>MT</t>
  </si>
  <si>
    <t>Nuova costruzione palestra - Completamento</t>
  </si>
  <si>
    <t xml:space="preserve"> Messa in sicurezza/completamento -palestra</t>
  </si>
  <si>
    <t>Messa in sicurezza/completamento</t>
  </si>
  <si>
    <t>COMUNE  PIETRAGALLA</t>
  </si>
  <si>
    <t>PROVINCIA       POTENZA</t>
  </si>
  <si>
    <t>PROVINCIA             MATERA</t>
  </si>
  <si>
    <t>PROVINCIA          MATERA</t>
  </si>
  <si>
    <t>PROVINCIA         MATERA</t>
  </si>
  <si>
    <t>COMUNE                 LAURIA</t>
  </si>
  <si>
    <t>COMUNE         LATRONICO</t>
  </si>
  <si>
    <t>Scuola materna e primaria loc. "Lolla"</t>
  </si>
  <si>
    <t>Scuola media "Beato Domenico Lentini". Palestra</t>
  </si>
  <si>
    <t>Istituto Comprensivo "Benedetto Croce". Palestra</t>
  </si>
  <si>
    <t>PZIC82900V        PZ600278</t>
  </si>
  <si>
    <t xml:space="preserve">0760910731  PZIS031003       </t>
  </si>
  <si>
    <t>0770210194  MTIS01700X</t>
  </si>
  <si>
    <t>0770160677    MTIS01001A</t>
  </si>
  <si>
    <t>0770200679    MTIS011001</t>
  </si>
  <si>
    <t>0760420414   PZIC848008</t>
  </si>
  <si>
    <t>0760400411   PZIC87600C</t>
  </si>
  <si>
    <t>TOTALE</t>
  </si>
  <si>
    <t>ENTE</t>
  </si>
  <si>
    <t>Provincia</t>
  </si>
  <si>
    <t>Titolo Progetto</t>
  </si>
  <si>
    <t>Livello Progettuale</t>
  </si>
  <si>
    <t>Finanziamento richiesto</t>
  </si>
  <si>
    <t>Cardito</t>
  </si>
  <si>
    <t>NA</t>
  </si>
  <si>
    <t>Esecutivo</t>
  </si>
  <si>
    <t>Bonea</t>
  </si>
  <si>
    <t>BN</t>
  </si>
  <si>
    <t>Lavori di completamento della palestra scolastica a servizio del plesso sito in Via Carre</t>
  </si>
  <si>
    <t>Sacco</t>
  </si>
  <si>
    <t>SA</t>
  </si>
  <si>
    <t>Camerota</t>
  </si>
  <si>
    <t>Circello</t>
  </si>
  <si>
    <t>Costo Totale dell'Intervento</t>
  </si>
  <si>
    <t>N. id</t>
  </si>
  <si>
    <t>Ente</t>
  </si>
  <si>
    <t>Codice edificio</t>
  </si>
  <si>
    <t>Istituto</t>
  </si>
  <si>
    <t>tipologia intervento</t>
  </si>
  <si>
    <t>importo di finanziamento richiesto</t>
  </si>
  <si>
    <t>Cofinanziamento</t>
  </si>
  <si>
    <t>Importo totale</t>
  </si>
  <si>
    <t>COMUNE DI MALALBERGO</t>
  </si>
  <si>
    <t>CITTA' METROPOLITANA DI BOLOGNA</t>
  </si>
  <si>
    <t>SECONDARIA GARIBALDI (PALESTRA)</t>
  </si>
  <si>
    <t>adeguamento sismico</t>
  </si>
  <si>
    <t>COMUNE DI SAN BENEDETTO VAL DI SAMBRO</t>
  </si>
  <si>
    <t>BO5100947</t>
  </si>
  <si>
    <t>PALESTRA PRIMARIA E SECONDARIA DEL CAPOLUOGO</t>
  </si>
  <si>
    <t>adeguamento sismico palestra</t>
  </si>
  <si>
    <t>PROVINCIA DI FORLI' CESENA</t>
  </si>
  <si>
    <t>in corso di acquisizione</t>
  </si>
  <si>
    <t xml:space="preserve"> ISTITUTO AERONAUTICO BARACCA</t>
  </si>
  <si>
    <t>Nuova palestra</t>
  </si>
  <si>
    <t>PROVINCIA DI FERRARA</t>
  </si>
  <si>
    <t>FERRARA</t>
  </si>
  <si>
    <t>380050212</t>
  </si>
  <si>
    <t>PALESTRA Scuola sec. Sup. 2° Guido Monaco di Pomposa, via Resistenza 3 Codigoro</t>
  </si>
  <si>
    <t>Adeguamento sismico</t>
  </si>
  <si>
    <t>380080232</t>
  </si>
  <si>
    <t>Palestra IIS Copernico Carpeggiani via Pontegradella 25 Ferrara</t>
  </si>
  <si>
    <t>COMUNE DI LAMA MOCOGNO</t>
  </si>
  <si>
    <t>MODENA</t>
  </si>
  <si>
    <t>0360180180</t>
  </si>
  <si>
    <t>Istituto comprensivo I.C. Giuseppe Dossetti</t>
  </si>
  <si>
    <t xml:space="preserve">Nuova costruzione palestra in sostituzione   </t>
  </si>
  <si>
    <t>COMUNE DI TRAVO</t>
  </si>
  <si>
    <t>PIACENZA</t>
  </si>
  <si>
    <t>0330430125</t>
  </si>
  <si>
    <t>Palestra Scolastica Via Paolo Borsellino Snc</t>
  </si>
  <si>
    <t>1. Interventi di adeguamento o miglioramento sismico e sostituzione edilizia - Art. 3 comma 1 punto a)</t>
  </si>
  <si>
    <t>COMUNE DI CORNIGLIO</t>
  </si>
  <si>
    <t>PARMA</t>
  </si>
  <si>
    <t>0340120026</t>
  </si>
  <si>
    <t xml:space="preserve">nuova palestra </t>
  </si>
  <si>
    <t xml:space="preserve">Nuova Palestra </t>
  </si>
  <si>
    <t xml:space="preserve">COMUNE DI SOLAROLO </t>
  </si>
  <si>
    <t>RAVENNA</t>
  </si>
  <si>
    <t>0390180107</t>
  </si>
  <si>
    <t>Scuola primaria “Pezzani”  - Palestra</t>
  </si>
  <si>
    <t xml:space="preserve">COMUNE DI CASOLA VALSENIO </t>
  </si>
  <si>
    <t>in corso di definizione</t>
  </si>
  <si>
    <t>Palestra scuola secondaria di 1° grado “Oriani”</t>
  </si>
  <si>
    <t>COMUNE DI VENTASSO</t>
  </si>
  <si>
    <t>REGGIO EMILIA</t>
  </si>
  <si>
    <t>0350460222</t>
  </si>
  <si>
    <t>Palestra Scuola Secondaria 1° grado Busana</t>
  </si>
  <si>
    <t>COMUNE DI RICCIONE</t>
  </si>
  <si>
    <t>RIMINI</t>
  </si>
  <si>
    <t>0990130244</t>
  </si>
  <si>
    <t>IC Zavalloni - Nuova palestra Scuola Sec. I gr. F.lli Cervi - Via Ionio - Riccione</t>
  </si>
  <si>
    <t>A (Nuova costruzione in sostituzione)</t>
  </si>
  <si>
    <t>PROVINCIA</t>
  </si>
  <si>
    <t>CODICE EDIFICIO ANAGRAFE</t>
  </si>
  <si>
    <t>Livello di progettazione</t>
  </si>
  <si>
    <t>IMPORTO FINANZIAMENTO RICHIESTO</t>
  </si>
  <si>
    <t>UD</t>
  </si>
  <si>
    <t>CODROIPO</t>
  </si>
  <si>
    <t>0300270009</t>
  </si>
  <si>
    <t>SMS  G.BIANCHI  - PALESTRA</t>
  </si>
  <si>
    <t>Adeguamento sismico e impiantistico</t>
  </si>
  <si>
    <t>Esecutiva</t>
  </si>
  <si>
    <t>TAVAGNACCO</t>
  </si>
  <si>
    <t>0301180011</t>
  </si>
  <si>
    <t>PALESTRA VIA MAZZINI FELETTO E MEDIE FERUGLIO</t>
  </si>
  <si>
    <t>Definitiva</t>
  </si>
  <si>
    <t>DIGNANO</t>
  </si>
  <si>
    <t>0300320003</t>
  </si>
  <si>
    <t>JACOPO PIRONA PALESTRA</t>
  </si>
  <si>
    <t>PN</t>
  </si>
  <si>
    <t>AZZANO DECIMO</t>
  </si>
  <si>
    <t>0930050002</t>
  </si>
  <si>
    <t>PALESTRA SCUOLA ELEMENTARE BATTISTI</t>
  </si>
  <si>
    <t>Annualità</t>
  </si>
  <si>
    <t>Oggetto</t>
  </si>
  <si>
    <t>Codice Edificio Anagrafe</t>
  </si>
  <si>
    <t>Tipologia intervento</t>
  </si>
  <si>
    <t>Cofinanz. Ente</t>
  </si>
  <si>
    <t>FR</t>
  </si>
  <si>
    <t>Ceprano</t>
  </si>
  <si>
    <t>Palestra Colasanti</t>
  </si>
  <si>
    <t>0600250820</t>
  </si>
  <si>
    <t>RM</t>
  </si>
  <si>
    <t>Fonte Nuova</t>
  </si>
  <si>
    <t xml:space="preserve">Ist. Comp. E. De Filippo </t>
  </si>
  <si>
    <t>0581221113</t>
  </si>
  <si>
    <t>VT</t>
  </si>
  <si>
    <t xml:space="preserve">Tarquinia </t>
  </si>
  <si>
    <t>Scuola elementare C. e M. Nardi (Padiglione Rotelli)</t>
  </si>
  <si>
    <t>0560500746</t>
  </si>
  <si>
    <t>Guarcino</t>
  </si>
  <si>
    <t>Scuola primaria San Francesco D'Assisi Palestra</t>
  </si>
  <si>
    <t>0600420593</t>
  </si>
  <si>
    <t>RI</t>
  </si>
  <si>
    <t>Poggio Mirteto</t>
  </si>
  <si>
    <t>Palestra Istituto Pepoli</t>
  </si>
  <si>
    <t>0570530685</t>
  </si>
  <si>
    <t>REGIONE LAZIO</t>
  </si>
  <si>
    <t>Istituto scolastico</t>
  </si>
  <si>
    <t>titolo intervento</t>
  </si>
  <si>
    <t>livello di progettazione</t>
  </si>
  <si>
    <t>importo richiesto</t>
  </si>
  <si>
    <t>SP</t>
  </si>
  <si>
    <t>PROVINCIA - LA SPEZIA</t>
  </si>
  <si>
    <t>0110150171</t>
  </si>
  <si>
    <t xml:space="preserve">[SPIS007007 - SPRI00701V] - IPIA - Domenico Chiodo </t>
  </si>
  <si>
    <t>adeguamento edificio palestra "Chiodo" di via Cernaia (La Spezia) - edificio sottoposto a vincolo storico</t>
  </si>
  <si>
    <t xml:space="preserve">preliminare </t>
  </si>
  <si>
    <t>GE</t>
  </si>
  <si>
    <t>COMUNE - MONEGLIA</t>
  </si>
  <si>
    <t>0100370222</t>
  </si>
  <si>
    <t xml:space="preserve">[GEIC810008 - GEMM810019] - Sec. I° - Virgilio - [GEIC810008 - GEEE81003C] - Primaria - Via Antonio Caveri - </t>
  </si>
  <si>
    <t>adeguamento sismico del locale palestra al servizio del plesso scolastico "F.De Andrè"</t>
  </si>
  <si>
    <t>REGIONE MOLISE</t>
  </si>
  <si>
    <t>PROV</t>
  </si>
  <si>
    <t>CODICE ANAGRAFE</t>
  </si>
  <si>
    <t>ISTITUTO</t>
  </si>
  <si>
    <t>LIVELLO PROGETTAZIONE</t>
  </si>
  <si>
    <t>RICHIESTA FINANZIAMENTO</t>
  </si>
  <si>
    <t>CN</t>
  </si>
  <si>
    <t>AMMINISTRAZIONE PROVINCIALE DI CUNEO</t>
  </si>
  <si>
    <t>nuova costruzione-Mondovi', 0041300023; -Mondovi', 0041300024; -0</t>
  </si>
  <si>
    <t>0, 0, 0, PALESTRA DI MEZZAVIA, 0</t>
  </si>
  <si>
    <t xml:space="preserve">progetti di fattibilità tecnico economica (progetti preliminari), documenti di fattibilità tecnico economica </t>
  </si>
  <si>
    <t>AL</t>
  </si>
  <si>
    <t>COMUNE DI CASTENUOVO SCRIVIA</t>
  </si>
  <si>
    <t>Castelnuovo Scrivia, 0060530004</t>
  </si>
  <si>
    <t>SCUOLA PRIMARIA BANDELLO</t>
  </si>
  <si>
    <t>REGIONE PIEMONTE</t>
  </si>
  <si>
    <t>ENTE PROPONENTE</t>
  </si>
  <si>
    <t>EDIFICIO SCOLASTICO</t>
  </si>
  <si>
    <t>PLESSO SCOLASTICO</t>
  </si>
  <si>
    <t>TITOLO DELL'INTERVENTO</t>
  </si>
  <si>
    <t>REGIONE AUTONOMA VALLE D'AOSTA</t>
  </si>
  <si>
    <t>VIA FRERE GILLES, VERRES</t>
  </si>
  <si>
    <t>ISTITUZIONE SCOLASTICA DI ISTRUZIONE LICEALE, TECNICA E PROFESSIONALE</t>
  </si>
  <si>
    <t xml:space="preserve">INTERVENTI DI MESSA IN SICUREZZA DI TRE PALESTRE DI COMPETENZA REGIONALE </t>
  </si>
  <si>
    <t>VIA MONS. ALLIOD, 5, ST-VINCENT</t>
  </si>
  <si>
    <t>VIA CHAMBERY, 105, AOSTA</t>
  </si>
  <si>
    <t>ISTITUZIONE SCOLASTICA DI ISTRUZIONE TECNICA</t>
  </si>
  <si>
    <t>CODICE EDIFICIO</t>
  </si>
  <si>
    <t>ENTE RICHIEDENTE</t>
  </si>
  <si>
    <t>TIPOLOGIA</t>
  </si>
  <si>
    <t>ISTITUZIONI SCOLASTICHE/PLESSI</t>
  </si>
  <si>
    <t>LIVELLO DI PROGETTAZIONE</t>
  </si>
  <si>
    <t>QUOTA ENTE PROPONENTE</t>
  </si>
  <si>
    <t>COSTO TOTALE DELL'INTERVENTO</t>
  </si>
  <si>
    <t>0720350235</t>
  </si>
  <si>
    <t>COMUNE - POLIGNANO A MARE</t>
  </si>
  <si>
    <t>BA</t>
  </si>
  <si>
    <t>C.2</t>
  </si>
  <si>
    <t>Progetto Definitivo</t>
  </si>
  <si>
    <t>0750290493</t>
  </si>
  <si>
    <t>COMUNE - GALATINA</t>
  </si>
  <si>
    <t>LE</t>
  </si>
  <si>
    <t>Progetto di fattibilita` tecnica ed economica</t>
  </si>
  <si>
    <t>0720320230</t>
  </si>
  <si>
    <t xml:space="preserve">[BAIC840006 - BAMM840017] - SEC I° N.PENDE - [BAIC839002 - BAEE839014] - PRIMARIA PARCHITELLO - </t>
  </si>
  <si>
    <t>CH</t>
  </si>
  <si>
    <t>FOSSACESIA</t>
  </si>
  <si>
    <t>Palestra a servizio scuola infanzia e secondaria di I grado</t>
  </si>
  <si>
    <t>da censire</t>
  </si>
  <si>
    <t>CHAA80701B-CHMM80701G</t>
  </si>
  <si>
    <t>Tipologia</t>
  </si>
  <si>
    <t>Istituzione scolastica</t>
  </si>
  <si>
    <t xml:space="preserve">REGIONE ABRUZZO </t>
  </si>
  <si>
    <t>Edificio</t>
  </si>
  <si>
    <t>Prov.</t>
  </si>
  <si>
    <t>REGIONE BASILICATA</t>
  </si>
  <si>
    <t>CZ</t>
  </si>
  <si>
    <t>CS</t>
  </si>
  <si>
    <t>ADEGUAMENTO SISMICO</t>
  </si>
  <si>
    <t>DEFINITIVO</t>
  </si>
  <si>
    <t>COMUNE - CARDINALE</t>
  </si>
  <si>
    <t>(CZMM871015) - Sec. I - S. DE LUCA(CZEE87106B) - Primaria - CARDINALE(CZAA871011) - Infanzia - VIALE ROMA(CZAA871022) - Infanzia - NOVALBA</t>
  </si>
  <si>
    <t>COMUNE - CICALA</t>
  </si>
  <si>
    <t>CZAA86506V CICALA IC TIRIOLO-CZEE865064 CICALA IC TIRIOLO-CZMM865041 SMS CICALA IC TIRIOLO-</t>
  </si>
  <si>
    <t>COMUNE - AIELLO CALABRO</t>
  </si>
  <si>
    <t>CSMM81802D SEC. I - AIELLO CALABRO-</t>
  </si>
  <si>
    <t>VV</t>
  </si>
  <si>
    <t>COMUNE - FABRIZIA</t>
  </si>
  <si>
    <t>[VVIC80700B - VVMM80701C] - SEC. I - FABRIZIA -</t>
  </si>
  <si>
    <t xml:space="preserve">importo di finanziamento richiesto </t>
  </si>
  <si>
    <t>Cofinanziamento (se presente)</t>
  </si>
  <si>
    <t>REGIONE CAMPANIA</t>
  </si>
  <si>
    <t xml:space="preserve">Ristrutturazione edilizia ( ai sensi del art. 3 comma 3  DPR 380/01) del plesso scolastico Don Milani in Via G.MarconiII stralcio </t>
  </si>
  <si>
    <t xml:space="preserve">completamento di una palestra polivalente in località San Giovanni </t>
  </si>
  <si>
    <t xml:space="preserve">lavori di realizzazione della palestra comunale annessa alla scuola media A Poliziano della frazione  Marina di Camerota </t>
  </si>
  <si>
    <t xml:space="preserve">Lavoro di demolizione e ricostruzione  del corpo palestra  a servizio della scuola secondaria di secondo grado "F.Guicciardini" nel Comune di Circello alla via del Lecco </t>
  </si>
  <si>
    <t>Cava Dè Tirreni</t>
  </si>
  <si>
    <t xml:space="preserve">lavori di adeguamento sismico,impiantistico e di efficientamento energetico all'Istituto Comprendivo Giovanni XXIII ( già Istituto Pisapia) sito alla Piazza Arturo Adinolfi in loc. Passiano." - Palestra </t>
  </si>
  <si>
    <t>Castel San Giorgio</t>
  </si>
  <si>
    <t>Intervento di sostituzione edilizia di una palestra sita in via G. Della Monica</t>
  </si>
  <si>
    <t>D</t>
  </si>
  <si>
    <t>VA</t>
  </si>
  <si>
    <t>COMUNE - SAMARATE</t>
  </si>
  <si>
    <t>0121180399</t>
  </si>
  <si>
    <t xml:space="preserve">[VAIC844003 - VAIC844003] - IC - Alessandro Manzoni - [VAIC844003 - VAMM844014] - Sec. I - P. Daniele - </t>
  </si>
  <si>
    <t>SO</t>
  </si>
  <si>
    <t>PROVINCIA SONDRIO</t>
  </si>
  <si>
    <t>0140662000</t>
  </si>
  <si>
    <t xml:space="preserve">IPSIA PINCHETTI DI TIRANO </t>
  </si>
  <si>
    <t>MB</t>
  </si>
  <si>
    <t>COMUNE - SOVICO</t>
  </si>
  <si>
    <t>1080411313</t>
  </si>
  <si>
    <t xml:space="preserve">[MIIC894006 - MIMM894017] - Sec. I - Parini - </t>
  </si>
  <si>
    <t>C</t>
  </si>
  <si>
    <t>Progetto Esecutivo</t>
  </si>
  <si>
    <t>COMUNE - TRAONA</t>
  </si>
  <si>
    <t>0140693000</t>
  </si>
  <si>
    <t>Nuova palestar e sala polifunzionale scuola secondaria di primo grado</t>
  </si>
  <si>
    <t>REGIONE LOMBARDIA</t>
  </si>
  <si>
    <t>REGIONE LIGURIA</t>
  </si>
  <si>
    <t>Codice IC/ISS</t>
  </si>
  <si>
    <t>COMUNE</t>
  </si>
  <si>
    <t xml:space="preserve">Livello progettuale </t>
  </si>
  <si>
    <t>Primaria</t>
  </si>
  <si>
    <t>IC D. Alighieri</t>
  </si>
  <si>
    <t>MCIC833006</t>
  </si>
  <si>
    <t>Realizzazione nuova palestra a servizio della primaria "IV Novembre"</t>
  </si>
  <si>
    <t>Macerata</t>
  </si>
  <si>
    <t>Definitivo</t>
  </si>
  <si>
    <t>Nuova costruzione per esigenze didattiche</t>
  </si>
  <si>
    <t>Secondaria 1° grado Fermi</t>
  </si>
  <si>
    <t>PSIC83200V</t>
  </si>
  <si>
    <t>Adeguamento sismico e efficientamento energetico Scuola Fermi - Corpo C palestra</t>
  </si>
  <si>
    <t>Mondolfo</t>
  </si>
  <si>
    <t>IC "N. Strampelli"</t>
  </si>
  <si>
    <t>MCIC80200E</t>
  </si>
  <si>
    <t>Ristrutturazione della palestra scolastica (adeguamento norme igienico-sanitarie, antincendio, impianti)</t>
  </si>
  <si>
    <t>Pioraco</t>
  </si>
  <si>
    <t>Conseguimento agibilità</t>
  </si>
  <si>
    <t>REGIONE MARCHE</t>
  </si>
  <si>
    <t xml:space="preserve">Provincia </t>
  </si>
  <si>
    <t>CBIS01800L - 0700080353</t>
  </si>
  <si>
    <t>Palestra Istituto Boccardi - via De Gasperi Termoli</t>
  </si>
  <si>
    <t xml:space="preserve">Adeguamento sismico ed adeguamento antincendio </t>
  </si>
  <si>
    <t>fattibilità tecnico - economica</t>
  </si>
  <si>
    <t>REGIONE PUGLIA</t>
  </si>
  <si>
    <t>ME</t>
  </si>
  <si>
    <t>COMUNE - FALCONE</t>
  </si>
  <si>
    <t>0830190979</t>
  </si>
  <si>
    <t>[MEIC85700X - MEMM857033] - Sec. I - Giovanni Falcone -</t>
  </si>
  <si>
    <t>Progetto esecutivo munito di verbale di verifica, approvazione in linea tecnica, validazione e dichiarazione di cantierabilita`</t>
  </si>
  <si>
    <t>TP</t>
  </si>
  <si>
    <t>COMUNE - MARSALA</t>
  </si>
  <si>
    <t>0810113840</t>
  </si>
  <si>
    <t>[TPIC82100A - TPAA82106C] - Infanzia - Giuseppe e Salvatore Asta - [TPIC82100A - TPEE82106N] - Primaria - Giuseppe e Salvatore Asta - [TPIC82100A - TPEE82105L] - Primaria - Lombardo Radice -</t>
  </si>
  <si>
    <t>0830190978</t>
  </si>
  <si>
    <t>Edificio Temporaneamente non utilizzato</t>
  </si>
  <si>
    <t>Solo progetto di fattibilita` tecnica ed economica</t>
  </si>
  <si>
    <t>COMUNE - SALEMI</t>
  </si>
  <si>
    <t>0810183401</t>
  </si>
  <si>
    <t>[TPIC829001 - TPAA829052] - Infanzia - Ulmi - [TPIC829001 - TPEE829057] - Primaria - Ulmi -</t>
  </si>
  <si>
    <t>A + B + C + D</t>
  </si>
  <si>
    <t>PA</t>
  </si>
  <si>
    <t>COMUNE - LERCARA FRIDDI</t>
  </si>
  <si>
    <t>0820451866</t>
  </si>
  <si>
    <t>[PAIC81600B - PAAA816018] - Infanzia - Paolo Borsellino - [PAIC81600B - PAAA816029] - Infanzia - Giulio Sartorio - [PAIC81600B - PAEE81601D] - Primaria - Paolo Borsellino - [PAIC81600B - PAEE81602E] - Primaria - Giulio Sartorio - [PAIC81600B - PAMM81601C] - Sec. I - Lercara Friddi -</t>
  </si>
  <si>
    <t>COMUNE - TUSA</t>
  </si>
  <si>
    <t>0831013953</t>
  </si>
  <si>
    <t>[MEIC814002 - MEIC814002] - IC - Tusa - [MEIC814002 - MEMM814024] - Sec. I - Don Lorenzo Milani -</t>
  </si>
  <si>
    <t>Totale</t>
  </si>
  <si>
    <t>REGIONE SICILIA</t>
  </si>
  <si>
    <t xml:space="preserve">REGIONE SARDEGNA </t>
  </si>
  <si>
    <t xml:space="preserve">Tipologia intervento
</t>
  </si>
  <si>
    <t>Livello di progettazione / Maturità progettuale</t>
  </si>
  <si>
    <t>Importo di finanziamento richiesto</t>
  </si>
  <si>
    <t>Sassari</t>
  </si>
  <si>
    <t>Comune Di Santa Teresa Gallura</t>
  </si>
  <si>
    <t>0900631680</t>
  </si>
  <si>
    <t>Scuola Dell'Infanzia</t>
  </si>
  <si>
    <t>b</t>
  </si>
  <si>
    <t>Nessuno</t>
  </si>
  <si>
    <t>Oristano</t>
  </si>
  <si>
    <t>Comune Di Villaurbana</t>
  </si>
  <si>
    <t>0950720794</t>
  </si>
  <si>
    <t>Scuola Dell'Infanzia E Primaria</t>
  </si>
  <si>
    <t>SFTE</t>
  </si>
  <si>
    <t>Nuoro</t>
  </si>
  <si>
    <t>Comune Di Tortolì</t>
  </si>
  <si>
    <t>0910950612</t>
  </si>
  <si>
    <t>Scuola Primaria Monte Attu</t>
  </si>
  <si>
    <t>Comune Di Perdasdefogu</t>
  </si>
  <si>
    <t>0910720333</t>
  </si>
  <si>
    <t>Scuola Primaria Esec. I Perdasdefogu</t>
  </si>
  <si>
    <t>d</t>
  </si>
  <si>
    <t>DIP</t>
  </si>
  <si>
    <t>Comune Di Arborea</t>
  </si>
  <si>
    <t>0950060139</t>
  </si>
  <si>
    <t xml:space="preserve">Secondaria 1 Grado </t>
  </si>
  <si>
    <t>Sud Sardegna</t>
  </si>
  <si>
    <t>Comune Di Dolianova</t>
  </si>
  <si>
    <t>1110140038</t>
  </si>
  <si>
    <t>Comune Di Sant'Anna Arresi</t>
  </si>
  <si>
    <t>1110700456</t>
  </si>
  <si>
    <t>Istituto Comprensivo Taddeo Cossu</t>
  </si>
  <si>
    <t>Comune Di Simaxis</t>
  </si>
  <si>
    <t>0950590180</t>
  </si>
  <si>
    <t>Scuola Secondaria Di Primo Grado E Palestra</t>
  </si>
  <si>
    <t>Comune Di Zerfaliu</t>
  </si>
  <si>
    <t>0950750174</t>
  </si>
  <si>
    <t>Scuola Secondaria I Grado Zerfaliu</t>
  </si>
  <si>
    <t>Comune Di Padru</t>
  </si>
  <si>
    <t>0900900709</t>
  </si>
  <si>
    <t>Padru</t>
  </si>
  <si>
    <t>c</t>
  </si>
  <si>
    <t>Comune Di Nuoro</t>
  </si>
  <si>
    <t>0910511257</t>
  </si>
  <si>
    <t>Scuola Secondaria Di 1° Grado Piero Borrotzu</t>
  </si>
  <si>
    <t>Comune Di Muros</t>
  </si>
  <si>
    <t>0900430218</t>
  </si>
  <si>
    <t>Infanzia E Primaria</t>
  </si>
  <si>
    <t>Comune Di La Maddalena</t>
  </si>
  <si>
    <t>0900350339</t>
  </si>
  <si>
    <t>Istituto Giuseppe Garibaldi</t>
  </si>
  <si>
    <t>Comune Di Sedini</t>
  </si>
  <si>
    <t>0900650398</t>
  </si>
  <si>
    <t>Isituto  Comprensivo Eleonora D'Arborea Castelsardo  Sede Staccata Di Sedini</t>
  </si>
  <si>
    <t>Comune Di Guspini</t>
  </si>
  <si>
    <t>1110340869</t>
  </si>
  <si>
    <t>Satta</t>
  </si>
  <si>
    <t>Comune Di Abbasanta</t>
  </si>
  <si>
    <t>0950011142</t>
  </si>
  <si>
    <t>Scuola Secondaria Di 1° Grado</t>
  </si>
  <si>
    <t>Codice</t>
  </si>
  <si>
    <t>Edificio Scolastico</t>
  </si>
  <si>
    <t>Tipologia Intervento</t>
  </si>
  <si>
    <t>Livello Progettazione</t>
  </si>
  <si>
    <t>Importo Finanziamento Ammissibile</t>
  </si>
  <si>
    <t>PI</t>
  </si>
  <si>
    <t>Comune di CALCINAIA</t>
  </si>
  <si>
    <t>Palestra I.C. M. L. King</t>
  </si>
  <si>
    <t>Sostituzione edilizia</t>
  </si>
  <si>
    <t>Progetto di fattibilità tecnica ed economica</t>
  </si>
  <si>
    <t>LU</t>
  </si>
  <si>
    <t>Provincia di LUCCA</t>
  </si>
  <si>
    <t>Palestra Scuola superiore</t>
  </si>
  <si>
    <t>Adeguamento/Miglioramento Sismico</t>
  </si>
  <si>
    <t>REGIONE TOSCANA</t>
  </si>
  <si>
    <t>Comune</t>
  </si>
  <si>
    <t>Livello di Progettazione</t>
  </si>
  <si>
    <t xml:space="preserve">Umbertide </t>
  </si>
  <si>
    <t>0540560590</t>
  </si>
  <si>
    <t>Palestra della scuola secondaria di I° Grado Mavarelli - Pascoli</t>
  </si>
  <si>
    <t>Altri interventi - Ottimizzazione energetica</t>
  </si>
  <si>
    <t>Otricoli</t>
  </si>
  <si>
    <t>0550240207</t>
  </si>
  <si>
    <t>Scuola secondaria di I grado "G. Leopardi" - Palestra</t>
  </si>
  <si>
    <t>Ampliamenti/NuoveCostr</t>
  </si>
  <si>
    <t>REGIONE UMBRIA</t>
  </si>
  <si>
    <t>REGIONE VENETO</t>
  </si>
  <si>
    <t>PD</t>
  </si>
  <si>
    <t>COMUNE DI TOMBOLO</t>
  </si>
  <si>
    <t>0280913311</t>
  </si>
  <si>
    <t>PDEE86001B-PDMM86001A</t>
  </si>
  <si>
    <t>A/A+B</t>
  </si>
  <si>
    <t>Progetto di fattibilità tecnico-economica</t>
  </si>
  <si>
    <t>VR</t>
  </si>
  <si>
    <t>COMUNE DI CAPRINO VERONESE</t>
  </si>
  <si>
    <t>0230183204</t>
  </si>
  <si>
    <t>VRMM86301G</t>
  </si>
  <si>
    <t>Documento di fattibilità delle alternative progettuali</t>
  </si>
  <si>
    <t>TV</t>
  </si>
  <si>
    <t>COMUNE DI QUINTO DI TREVISO</t>
  </si>
  <si>
    <t>0260641018</t>
  </si>
  <si>
    <t>TVMM826011</t>
  </si>
  <si>
    <t>COMUNE DI SANTA LUCIA DI PIAVE</t>
  </si>
  <si>
    <t>0260751366</t>
  </si>
  <si>
    <t>TVMM853019</t>
  </si>
  <si>
    <t>B</t>
  </si>
  <si>
    <t>Progetto esecutivo approvato almeno in linea tecnica</t>
  </si>
  <si>
    <t>COMUNE DI ASOLO</t>
  </si>
  <si>
    <t>0260032956</t>
  </si>
  <si>
    <t>TVEE83001N</t>
  </si>
  <si>
    <t>Progetto definitivo</t>
  </si>
  <si>
    <t>COMUNE - CURNO</t>
  </si>
  <si>
    <t>REGIONE EMILIA-ROMAGNA</t>
  </si>
  <si>
    <t xml:space="preserve">Studio di fattibilità </t>
  </si>
  <si>
    <t>REGIONE FRIULI VENEZIA GIULIA</t>
  </si>
  <si>
    <t>CB</t>
  </si>
  <si>
    <t>Nuova costruzione palestra mediante sostituzione edilizia; adeguamento impiantistico, messa in sicurezza elementi non strutturali, adeguamento antincendio, efficientamento energetico, connettività di rete  lett. a) e b)</t>
  </si>
  <si>
    <t>Istituto Professionale Statale di Tramutola</t>
  </si>
  <si>
    <t>Liceo Scientifico "E. Fermi" di Policoro. Palestra</t>
  </si>
  <si>
    <t>Liceo Scienze Umane "Pitagora" di Montalbano Jonico. Palestra</t>
  </si>
  <si>
    <t>Liceo Classico di Pisticci. Palestra</t>
  </si>
  <si>
    <t>COMUNE - NOICATTARO</t>
  </si>
  <si>
    <t>REGIONE VALLE D'AOSTA</t>
  </si>
  <si>
    <t>N. id.</t>
  </si>
  <si>
    <t xml:space="preserve">N. id. </t>
  </si>
  <si>
    <t>Costo complessivo intervento</t>
  </si>
  <si>
    <t>FINANZIAMENTO RICHIESTO AL MIUR</t>
  </si>
  <si>
    <t xml:space="preserve">Totale </t>
  </si>
  <si>
    <t>Denominazione intervento</t>
  </si>
  <si>
    <t>A2 nuova costruzione</t>
  </si>
  <si>
    <t>A2 nuova costruzione, , c2 nuova costruzione</t>
  </si>
  <si>
    <t>Ente locale</t>
  </si>
  <si>
    <t>Codice Anagrafe</t>
  </si>
  <si>
    <t xml:space="preserve">importo finanziamento  </t>
  </si>
  <si>
    <t>IMPORTO FINANZIAMENTO</t>
  </si>
  <si>
    <t>Agosta</t>
  </si>
  <si>
    <t>Palestra Via Rufinelli</t>
  </si>
  <si>
    <t>0580024564</t>
  </si>
  <si>
    <t>ESECUTIVO</t>
  </si>
  <si>
    <t>COMUNE – MENDICINO</t>
  </si>
  <si>
    <t>CSEE87001E PRIMARIA - MENDICINO-CSMM87001D SEC. I - MENDICINO-</t>
  </si>
  <si>
    <t>DEMOLIZIONE E RICOSTRUZIONE</t>
  </si>
  <si>
    <t>tot</t>
  </si>
  <si>
    <t xml:space="preserve">importo di finanziamento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</si>
</sst>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€&quot;\ #,##0.00;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[$€-2]\ #,##0.00;[Red]\-[$€-2]\ #,##0.00"/>
    <numFmt numFmtId="165" formatCode="_-* #,##0.00\ &quot;€&quot;_-;\-* #,##0.00\ &quot;€&quot;_-;_-* &quot;-&quot;??\ &quot;€&quot;_-;_-@_-"/>
    <numFmt numFmtId="166" formatCode="_-[$€-410]\ * #,##0.00_-;\-[$€-410]\ * #,##0.00_-;_-[$€-410]\ * &quot;-&quot;??_-;_-@_-"/>
    <numFmt numFmtId="167" formatCode="#,##0.00\ &quot;€&quot;;[Red]#,##0.00\ &quot;€&quot;"/>
    <numFmt numFmtId="168" formatCode="&quot;€&quot;\ #,##0.00"/>
    <numFmt numFmtId="169" formatCode="_-* #,##0_-;\-* #,##0_-;_-* &quot;-&quot;??_-;_-@_-"/>
    <numFmt numFmtId="170" formatCode="[$€-410]&quot; &quot;#,##0.00;[Red][$€-410]&quot; &quot;#,##0.00"/>
    <numFmt numFmtId="171" formatCode="&quot;€ &quot;#,##0.00"/>
    <numFmt numFmtId="172" formatCode="&quot; € &quot;#,##0.00&quot; &quot;;&quot;-€ &quot;#,##0.00&quot; &quot;;&quot; € -&quot;#&quot; &quot;;@&quot; &quot;"/>
    <numFmt numFmtId="173" formatCode="#,##0.00&quot; &quot;[$€-407];[Red]&quot;-&quot;#,##0.00&quot; &quot;[$€-407]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1"/>
    </font>
    <font>
      <sz val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rgb="FF99CCFF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auto="1"/>
      </left>
      <right style="hair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6" fillId="0" borderId="0"/>
    <xf numFmtId="0" fontId="8" fillId="0" borderId="0"/>
    <xf numFmtId="0" fontId="3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11" fillId="0" borderId="0"/>
    <xf numFmtId="0" fontId="15" fillId="0" borderId="0"/>
    <xf numFmtId="0" fontId="17" fillId="4" borderId="15" applyNumberFormat="0" applyAlignment="0" applyProtection="0"/>
    <xf numFmtId="0" fontId="18" fillId="0" borderId="0"/>
    <xf numFmtId="172" fontId="8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0" borderId="0"/>
    <xf numFmtId="173" fontId="20" fillId="0" borderId="0"/>
    <xf numFmtId="0" fontId="15" fillId="0" borderId="0"/>
    <xf numFmtId="0" fontId="29" fillId="0" borderId="0"/>
  </cellStyleXfs>
  <cellXfs count="221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5" applyFont="1" applyFill="1" applyBorder="1" applyAlignment="1" applyProtection="1">
      <alignment horizontal="left" vertical="top" wrapText="1"/>
    </xf>
    <xf numFmtId="0" fontId="10" fillId="0" borderId="3" xfId="14" applyFont="1" applyFill="1" applyBorder="1" applyAlignment="1" applyProtection="1">
      <alignment horizontal="left" vertical="top" wrapText="1"/>
    </xf>
    <xf numFmtId="43" fontId="10" fillId="0" borderId="3" xfId="1" applyFont="1" applyFill="1" applyBorder="1" applyAlignment="1">
      <alignment horizontal="left" vertical="top"/>
    </xf>
    <xf numFmtId="43" fontId="10" fillId="0" borderId="3" xfId="1" applyFont="1" applyFill="1" applyBorder="1" applyAlignment="1" applyProtection="1">
      <alignment horizontal="left" vertical="top" wrapText="1"/>
    </xf>
    <xf numFmtId="0" fontId="12" fillId="0" borderId="3" xfId="5" applyFont="1" applyFill="1" applyBorder="1" applyAlignment="1" applyProtection="1">
      <alignment horizontal="left" vertical="top" wrapText="1"/>
    </xf>
    <xf numFmtId="0" fontId="12" fillId="0" borderId="3" xfId="14" applyFont="1" applyFill="1" applyBorder="1" applyAlignment="1" applyProtection="1">
      <alignment horizontal="left" vertical="top" wrapText="1"/>
    </xf>
    <xf numFmtId="43" fontId="12" fillId="0" borderId="3" xfId="1" applyFont="1" applyFill="1" applyBorder="1" applyAlignment="1" applyProtection="1">
      <alignment horizontal="left" vertical="top" wrapText="1"/>
    </xf>
    <xf numFmtId="43" fontId="14" fillId="0" borderId="3" xfId="1" applyFont="1" applyFill="1" applyBorder="1" applyAlignment="1">
      <alignment vertical="top"/>
    </xf>
    <xf numFmtId="0" fontId="9" fillId="0" borderId="3" xfId="5" applyFont="1" applyFill="1" applyBorder="1" applyAlignment="1" applyProtection="1">
      <alignment horizontal="center" vertical="top" wrapText="1"/>
    </xf>
    <xf numFmtId="43" fontId="9" fillId="0" borderId="3" xfId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vertical="center"/>
    </xf>
    <xf numFmtId="168" fontId="0" fillId="0" borderId="0" xfId="0" applyNumberFormat="1"/>
    <xf numFmtId="44" fontId="0" fillId="0" borderId="0" xfId="0" applyNumberFormat="1"/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1" fillId="3" borderId="3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/>
    </xf>
    <xf numFmtId="0" fontId="10" fillId="0" borderId="3" xfId="5" applyFont="1" applyFill="1" applyBorder="1" applyAlignment="1" applyProtection="1">
      <alignment horizontal="center" vertical="top" wrapText="1"/>
    </xf>
    <xf numFmtId="0" fontId="23" fillId="0" borderId="3" xfId="0" applyNumberFormat="1" applyFont="1" applyBorder="1" applyAlignment="1">
      <alignment horizontal="center" vertical="top"/>
    </xf>
    <xf numFmtId="0" fontId="0" fillId="0" borderId="0" xfId="0" applyFont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0" fontId="22" fillId="0" borderId="3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wrapText="1"/>
    </xf>
    <xf numFmtId="164" fontId="22" fillId="0" borderId="3" xfId="0" applyNumberFormat="1" applyFont="1" applyFill="1" applyBorder="1"/>
    <xf numFmtId="0" fontId="22" fillId="0" borderId="13" xfId="0" applyFont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3" xfId="0" applyFont="1" applyFill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center"/>
    </xf>
    <xf numFmtId="0" fontId="21" fillId="0" borderId="13" xfId="0" applyFont="1" applyFill="1" applyBorder="1" applyAlignment="1">
      <alignment wrapText="1"/>
    </xf>
    <xf numFmtId="164" fontId="21" fillId="0" borderId="13" xfId="0" applyNumberFormat="1" applyFont="1" applyFill="1" applyBorder="1"/>
    <xf numFmtId="0" fontId="0" fillId="3" borderId="0" xfId="0" applyFill="1"/>
    <xf numFmtId="0" fontId="1" fillId="0" borderId="0" xfId="0" applyFont="1"/>
    <xf numFmtId="168" fontId="21" fillId="0" borderId="3" xfId="0" applyNumberFormat="1" applyFont="1" applyBorder="1" applyAlignment="1">
      <alignment horizontal="center" vertical="center" wrapText="1"/>
    </xf>
    <xf numFmtId="168" fontId="22" fillId="0" borderId="3" xfId="0" applyNumberFormat="1" applyFont="1" applyBorder="1" applyAlignment="1">
      <alignment horizontal="center" vertical="center" wrapText="1"/>
    </xf>
    <xf numFmtId="0" fontId="22" fillId="0" borderId="0" xfId="0" applyFont="1"/>
    <xf numFmtId="0" fontId="21" fillId="0" borderId="3" xfId="0" applyFont="1" applyBorder="1"/>
    <xf numFmtId="168" fontId="21" fillId="0" borderId="3" xfId="0" applyNumberFormat="1" applyFont="1" applyBorder="1"/>
    <xf numFmtId="0" fontId="22" fillId="0" borderId="3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5" fontId="9" fillId="3" borderId="9" xfId="12" applyFont="1" applyFill="1" applyBorder="1" applyAlignment="1">
      <alignment horizontal="center" vertical="center" wrapText="1"/>
    </xf>
    <xf numFmtId="165" fontId="9" fillId="3" borderId="9" xfId="12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wrapText="1"/>
    </xf>
    <xf numFmtId="0" fontId="10" fillId="3" borderId="3" xfId="0" applyFont="1" applyFill="1" applyBorder="1" applyAlignment="1">
      <alignment horizontal="center" vertical="center" wrapText="1"/>
    </xf>
    <xf numFmtId="166" fontId="10" fillId="3" borderId="3" xfId="12" quotePrefix="1" applyNumberFormat="1" applyFont="1" applyFill="1" applyBorder="1" applyAlignment="1">
      <alignment horizontal="center" vertical="center"/>
    </xf>
    <xf numFmtId="167" fontId="10" fillId="3" borderId="3" xfId="12" applyNumberFormat="1" applyFont="1" applyFill="1" applyBorder="1" applyAlignment="1">
      <alignment horizontal="center" vertical="center"/>
    </xf>
    <xf numFmtId="166" fontId="10" fillId="3" borderId="3" xfId="12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wrapText="1"/>
    </xf>
    <xf numFmtId="0" fontId="10" fillId="3" borderId="8" xfId="0" applyFont="1" applyFill="1" applyBorder="1" applyAlignment="1">
      <alignment horizontal="center" vertical="center" wrapText="1"/>
    </xf>
    <xf numFmtId="166" fontId="10" fillId="3" borderId="8" xfId="12" applyNumberFormat="1" applyFont="1" applyFill="1" applyBorder="1" applyAlignment="1">
      <alignment horizontal="center" vertical="center"/>
    </xf>
    <xf numFmtId="167" fontId="10" fillId="3" borderId="14" xfId="12" applyNumberFormat="1" applyFont="1" applyFill="1" applyBorder="1" applyAlignment="1">
      <alignment horizontal="center" vertical="center"/>
    </xf>
    <xf numFmtId="166" fontId="10" fillId="3" borderId="14" xfId="12" applyNumberFormat="1" applyFont="1" applyFill="1" applyBorder="1" applyAlignment="1">
      <alignment horizontal="center" vertical="center"/>
    </xf>
    <xf numFmtId="166" fontId="21" fillId="0" borderId="3" xfId="0" applyNumberFormat="1" applyFont="1" applyBorder="1"/>
    <xf numFmtId="0" fontId="10" fillId="0" borderId="5" xfId="0" applyFont="1" applyBorder="1" applyAlignment="1">
      <alignment horizontal="center"/>
    </xf>
    <xf numFmtId="49" fontId="25" fillId="2" borderId="3" xfId="0" applyNumberFormat="1" applyFont="1" applyFill="1" applyBorder="1" applyAlignment="1">
      <alignment horizontal="left"/>
    </xf>
    <xf numFmtId="49" fontId="25" fillId="2" borderId="3" xfId="0" applyNumberFormat="1" applyFont="1" applyFill="1" applyBorder="1" applyAlignment="1">
      <alignment horizontal="left" wrapText="1"/>
    </xf>
    <xf numFmtId="49" fontId="25" fillId="2" borderId="3" xfId="0" applyNumberFormat="1" applyFont="1" applyFill="1" applyBorder="1" applyAlignment="1">
      <alignment horizontal="left" vertical="center" wrapText="1"/>
    </xf>
    <xf numFmtId="43" fontId="24" fillId="2" borderId="3" xfId="1" applyFont="1" applyFill="1" applyBorder="1" applyAlignment="1">
      <alignment horizontal="left"/>
    </xf>
    <xf numFmtId="0" fontId="24" fillId="6" borderId="0" xfId="0" applyFont="1" applyFill="1" applyAlignment="1">
      <alignment horizontal="center" vertical="center" wrapText="1"/>
    </xf>
    <xf numFmtId="49" fontId="24" fillId="6" borderId="4" xfId="0" applyNumberFormat="1" applyFont="1" applyFill="1" applyBorder="1" applyAlignment="1">
      <alignment horizontal="center" vertical="center" wrapText="1"/>
    </xf>
    <xf numFmtId="43" fontId="24" fillId="6" borderId="4" xfId="1" applyFont="1" applyFill="1" applyBorder="1" applyAlignment="1">
      <alignment horizontal="center" vertical="center" wrapText="1"/>
    </xf>
    <xf numFmtId="43" fontId="25" fillId="6" borderId="3" xfId="1" applyFont="1" applyFill="1" applyBorder="1" applyAlignment="1">
      <alignment horizontal="left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43" fontId="21" fillId="0" borderId="3" xfId="1" applyFont="1" applyBorder="1" applyAlignment="1">
      <alignment horizontal="center" vertical="center" wrapText="1"/>
    </xf>
    <xf numFmtId="0" fontId="23" fillId="0" borderId="3" xfId="0" applyNumberFormat="1" applyFont="1" applyBorder="1" applyAlignment="1">
      <alignment vertical="top"/>
    </xf>
    <xf numFmtId="43" fontId="23" fillId="0" borderId="3" xfId="1" applyFont="1" applyBorder="1" applyAlignment="1">
      <alignment vertical="top"/>
    </xf>
    <xf numFmtId="0" fontId="23" fillId="0" borderId="3" xfId="0" applyNumberFormat="1" applyFont="1" applyBorder="1" applyAlignment="1">
      <alignment vertical="top" wrapText="1"/>
    </xf>
    <xf numFmtId="0" fontId="22" fillId="0" borderId="0" xfId="0" applyFont="1" applyAlignment="1">
      <alignment horizontal="center"/>
    </xf>
    <xf numFmtId="43" fontId="21" fillId="0" borderId="3" xfId="0" applyNumberFormat="1" applyFont="1" applyBorder="1"/>
    <xf numFmtId="0" fontId="23" fillId="0" borderId="3" xfId="0" applyNumberFormat="1" applyFont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0" borderId="3" xfId="0" applyFont="1" applyFill="1" applyBorder="1" applyAlignment="1">
      <alignment horizontal="left"/>
    </xf>
    <xf numFmtId="43" fontId="9" fillId="0" borderId="3" xfId="0" applyNumberFormat="1" applyFont="1" applyFill="1" applyBorder="1"/>
    <xf numFmtId="0" fontId="9" fillId="0" borderId="16" xfId="0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left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left" vertical="center" wrapText="1"/>
    </xf>
    <xf numFmtId="169" fontId="10" fillId="0" borderId="3" xfId="1" applyNumberFormat="1" applyFont="1" applyFill="1" applyBorder="1" applyAlignment="1">
      <alignment horizontal="left" vertical="center" wrapText="1"/>
    </xf>
    <xf numFmtId="168" fontId="10" fillId="0" borderId="3" xfId="0" applyNumberFormat="1" applyFont="1" applyFill="1" applyBorder="1" applyAlignment="1">
      <alignment horizontal="right" vertical="center" wrapText="1"/>
    </xf>
    <xf numFmtId="168" fontId="10" fillId="0" borderId="4" xfId="0" applyNumberFormat="1" applyFont="1" applyFill="1" applyBorder="1" applyAlignment="1">
      <alignment horizontal="right" vertical="center" wrapText="1"/>
    </xf>
    <xf numFmtId="43" fontId="10" fillId="0" borderId="11" xfId="1" applyFont="1" applyFill="1" applyBorder="1" applyAlignment="1">
      <alignment horizontal="left" vertical="center" wrapText="1"/>
    </xf>
    <xf numFmtId="49" fontId="10" fillId="0" borderId="11" xfId="1" applyNumberFormat="1" applyFont="1" applyFill="1" applyBorder="1" applyAlignment="1">
      <alignment horizontal="center" vertical="center" wrapText="1"/>
    </xf>
    <xf numFmtId="49" fontId="10" fillId="0" borderId="11" xfId="1" applyNumberFormat="1" applyFont="1" applyFill="1" applyBorder="1" applyAlignment="1">
      <alignment horizontal="left" vertical="center" wrapText="1"/>
    </xf>
    <xf numFmtId="168" fontId="9" fillId="0" borderId="3" xfId="0" applyNumberFormat="1" applyFont="1" applyFill="1" applyBorder="1" applyAlignment="1">
      <alignment horizontal="right" vertical="center" wrapText="1"/>
    </xf>
    <xf numFmtId="4" fontId="21" fillId="0" borderId="3" xfId="0" applyNumberFormat="1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4" fontId="21" fillId="0" borderId="3" xfId="0" applyNumberFormat="1" applyFont="1" applyBorder="1"/>
    <xf numFmtId="0" fontId="9" fillId="3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4" fontId="22" fillId="0" borderId="3" xfId="0" applyNumberFormat="1" applyFont="1" applyBorder="1" applyAlignment="1">
      <alignment vertical="center" wrapText="1"/>
    </xf>
    <xf numFmtId="0" fontId="21" fillId="3" borderId="12" xfId="0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168" fontId="22" fillId="3" borderId="3" xfId="0" applyNumberFormat="1" applyFont="1" applyFill="1" applyBorder="1" applyAlignment="1">
      <alignment horizontal="right" vertical="center" wrapText="1"/>
    </xf>
    <xf numFmtId="168" fontId="22" fillId="0" borderId="3" xfId="0" applyNumberFormat="1" applyFont="1" applyBorder="1" applyAlignment="1">
      <alignment horizontal="right" vertical="center"/>
    </xf>
    <xf numFmtId="0" fontId="26" fillId="0" borderId="20" xfId="5" applyFont="1" applyFill="1" applyBorder="1" applyAlignment="1">
      <alignment horizontal="center" vertical="center" wrapText="1"/>
    </xf>
    <xf numFmtId="0" fontId="23" fillId="0" borderId="19" xfId="5" applyFont="1" applyFill="1" applyBorder="1" applyAlignment="1">
      <alignment horizontal="center" vertical="center" wrapText="1"/>
    </xf>
    <xf numFmtId="170" fontId="26" fillId="0" borderId="19" xfId="5" applyNumberFormat="1" applyFont="1" applyFill="1" applyBorder="1" applyAlignment="1">
      <alignment horizontal="center" vertical="center" wrapText="1"/>
    </xf>
    <xf numFmtId="171" fontId="23" fillId="0" borderId="19" xfId="18" applyNumberFormat="1" applyFont="1" applyFill="1" applyBorder="1" applyAlignment="1" applyProtection="1">
      <alignment horizontal="center" vertical="center" wrapText="1"/>
    </xf>
    <xf numFmtId="0" fontId="22" fillId="0" borderId="0" xfId="17" applyFont="1"/>
    <xf numFmtId="4" fontId="23" fillId="0" borderId="19" xfId="5" applyNumberFormat="1" applyFont="1" applyFill="1" applyBorder="1" applyAlignment="1">
      <alignment horizontal="center" vertical="center" wrapText="1"/>
    </xf>
    <xf numFmtId="170" fontId="23" fillId="0" borderId="19" xfId="5" applyNumberFormat="1" applyFont="1" applyFill="1" applyBorder="1" applyAlignment="1">
      <alignment horizontal="center" vertical="center" wrapText="1"/>
    </xf>
    <xf numFmtId="0" fontId="23" fillId="3" borderId="19" xfId="5" applyFont="1" applyFill="1" applyBorder="1" applyAlignment="1">
      <alignment horizontal="center" vertical="center" wrapText="1"/>
    </xf>
    <xf numFmtId="0" fontId="23" fillId="7" borderId="19" xfId="5" applyFont="1" applyFill="1" applyBorder="1" applyAlignment="1">
      <alignment horizontal="center" vertical="center" wrapText="1"/>
    </xf>
    <xf numFmtId="4" fontId="23" fillId="7" borderId="19" xfId="5" applyNumberFormat="1" applyFont="1" applyFill="1" applyBorder="1" applyAlignment="1">
      <alignment horizontal="center" vertical="center" wrapText="1"/>
    </xf>
    <xf numFmtId="171" fontId="23" fillId="7" borderId="19" xfId="18" applyNumberFormat="1" applyFont="1" applyFill="1" applyBorder="1" applyAlignment="1" applyProtection="1">
      <alignment horizontal="center" vertical="center" wrapText="1"/>
    </xf>
    <xf numFmtId="170" fontId="23" fillId="7" borderId="19" xfId="5" applyNumberFormat="1" applyFont="1" applyFill="1" applyBorder="1" applyAlignment="1">
      <alignment horizontal="center" vertical="center" wrapText="1"/>
    </xf>
    <xf numFmtId="0" fontId="26" fillId="0" borderId="19" xfId="5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horizontal="center" vertical="center"/>
    </xf>
    <xf numFmtId="4" fontId="23" fillId="3" borderId="3" xfId="0" applyNumberFormat="1" applyFont="1" applyFill="1" applyBorder="1" applyAlignment="1">
      <alignment vertical="center"/>
    </xf>
    <xf numFmtId="4" fontId="21" fillId="0" borderId="3" xfId="0" applyNumberFormat="1" applyFont="1" applyBorder="1" applyAlignment="1">
      <alignment wrapText="1"/>
    </xf>
    <xf numFmtId="0" fontId="22" fillId="0" borderId="21" xfId="0" applyFont="1" applyBorder="1" applyAlignment="1">
      <alignment vertical="center" wrapText="1"/>
    </xf>
    <xf numFmtId="0" fontId="22" fillId="0" borderId="21" xfId="0" applyFont="1" applyBorder="1" applyAlignment="1">
      <alignment horizontal="center" vertical="center" wrapText="1"/>
    </xf>
    <xf numFmtId="4" fontId="22" fillId="0" borderId="22" xfId="0" applyNumberFormat="1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4" fontId="22" fillId="0" borderId="26" xfId="0" applyNumberFormat="1" applyFont="1" applyBorder="1" applyAlignment="1">
      <alignment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7" fillId="4" borderId="29" xfId="16" applyFont="1" applyBorder="1" applyAlignment="1">
      <alignment horizontal="center"/>
    </xf>
    <xf numFmtId="0" fontId="27" fillId="4" borderId="15" xfId="16" applyFont="1" applyAlignment="1">
      <alignment horizontal="center"/>
    </xf>
    <xf numFmtId="0" fontId="27" fillId="4" borderId="15" xfId="16" applyFont="1" applyAlignment="1">
      <alignment horizontal="center" wrapText="1"/>
    </xf>
    <xf numFmtId="0" fontId="22" fillId="0" borderId="6" xfId="0" applyFont="1" applyFill="1" applyBorder="1"/>
    <xf numFmtId="0" fontId="22" fillId="0" borderId="3" xfId="0" applyFont="1" applyFill="1" applyBorder="1"/>
    <xf numFmtId="0" fontId="22" fillId="0" borderId="3" xfId="0" applyFont="1" applyFill="1" applyBorder="1" applyAlignment="1">
      <alignment horizontal="justify"/>
    </xf>
    <xf numFmtId="44" fontId="22" fillId="0" borderId="3" xfId="0" applyNumberFormat="1" applyFont="1" applyFill="1" applyBorder="1"/>
    <xf numFmtId="0" fontId="10" fillId="0" borderId="30" xfId="0" applyFont="1" applyFill="1" applyBorder="1"/>
    <xf numFmtId="0" fontId="10" fillId="0" borderId="9" xfId="0" applyFont="1" applyFill="1" applyBorder="1"/>
    <xf numFmtId="0" fontId="10" fillId="0" borderId="9" xfId="0" applyFont="1" applyFill="1" applyBorder="1" applyAlignment="1">
      <alignment horizontal="justify"/>
    </xf>
    <xf numFmtId="44" fontId="21" fillId="0" borderId="3" xfId="0" applyNumberFormat="1" applyFont="1" applyBorder="1"/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left"/>
    </xf>
    <xf numFmtId="0" fontId="10" fillId="0" borderId="3" xfId="0" applyFont="1" applyFill="1" applyBorder="1" applyAlignment="1">
      <alignment horizontal="left" vertical="center" wrapText="1"/>
    </xf>
    <xf numFmtId="0" fontId="25" fillId="0" borderId="3" xfId="23" applyFont="1" applyFill="1" applyBorder="1" applyAlignment="1">
      <alignment horizontal="center" vertical="center" wrapText="1"/>
    </xf>
    <xf numFmtId="0" fontId="25" fillId="0" borderId="3" xfId="14" applyFont="1" applyFill="1" applyBorder="1" applyAlignment="1">
      <alignment horizontal="center" vertical="center" wrapText="1"/>
    </xf>
    <xf numFmtId="7" fontId="25" fillId="0" borderId="3" xfId="23" applyNumberFormat="1" applyFont="1" applyFill="1" applyBorder="1" applyAlignment="1">
      <alignment horizontal="center" vertical="center" wrapText="1"/>
    </xf>
    <xf numFmtId="7" fontId="22" fillId="0" borderId="4" xfId="0" applyNumberFormat="1" applyFont="1" applyBorder="1" applyAlignment="1">
      <alignment horizontal="center" vertical="center"/>
    </xf>
    <xf numFmtId="7" fontId="25" fillId="0" borderId="3" xfId="23" applyNumberFormat="1" applyFont="1" applyFill="1" applyBorder="1" applyAlignment="1">
      <alignment horizontal="right" vertical="center" wrapText="1"/>
    </xf>
    <xf numFmtId="7" fontId="21" fillId="0" borderId="4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8" fillId="0" borderId="3" xfId="0" quotePrefix="1" applyFont="1" applyFill="1" applyBorder="1" applyAlignment="1">
      <alignment vertical="center" wrapText="1"/>
    </xf>
    <xf numFmtId="43" fontId="3" fillId="0" borderId="3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43" fontId="0" fillId="0" borderId="3" xfId="1" applyFont="1" applyFill="1" applyBorder="1" applyAlignment="1">
      <alignment horizontal="center" vertical="center" wrapText="1"/>
    </xf>
    <xf numFmtId="49" fontId="28" fillId="0" borderId="3" xfId="0" applyNumberFormat="1" applyFont="1" applyFill="1" applyBorder="1" applyAlignment="1">
      <alignment vertical="center" wrapText="1"/>
    </xf>
    <xf numFmtId="49" fontId="28" fillId="0" borderId="3" xfId="0" quotePrefix="1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4" xfId="0" applyNumberFormat="1" applyBorder="1" applyAlignment="1">
      <alignment vertical="center" wrapText="1"/>
    </xf>
    <xf numFmtId="43" fontId="0" fillId="3" borderId="3" xfId="1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 wrapText="1"/>
    </xf>
    <xf numFmtId="43" fontId="1" fillId="3" borderId="4" xfId="1" applyFont="1" applyFill="1" applyBorder="1" applyAlignment="1">
      <alignment vertical="center" wrapText="1"/>
    </xf>
    <xf numFmtId="0" fontId="22" fillId="0" borderId="3" xfId="0" applyFont="1" applyBorder="1"/>
    <xf numFmtId="0" fontId="16" fillId="5" borderId="3" xfId="0" applyFont="1" applyFill="1" applyBorder="1" applyAlignment="1">
      <alignment horizontal="justify"/>
    </xf>
    <xf numFmtId="0" fontId="2" fillId="5" borderId="3" xfId="0" applyFont="1" applyFill="1" applyBorder="1" applyAlignment="1">
      <alignment horizontal="justify"/>
    </xf>
    <xf numFmtId="168" fontId="21" fillId="0" borderId="3" xfId="0" applyNumberFormat="1" applyFont="1" applyBorder="1" applyAlignment="1">
      <alignment horizontal="center"/>
    </xf>
    <xf numFmtId="43" fontId="0" fillId="0" borderId="0" xfId="0" applyNumberFormat="1"/>
    <xf numFmtId="0" fontId="16" fillId="5" borderId="2" xfId="0" applyFont="1" applyFill="1" applyBorder="1" applyAlignment="1">
      <alignment horizontal="center"/>
    </xf>
    <xf numFmtId="0" fontId="0" fillId="0" borderId="5" xfId="0" applyBorder="1" applyAlignment="1">
      <alignment horizontal="justify"/>
    </xf>
    <xf numFmtId="0" fontId="0" fillId="0" borderId="6" xfId="0" applyBorder="1" applyAlignment="1">
      <alignment horizontal="justify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3" xfId="0" applyFont="1" applyFill="1" applyBorder="1" applyAlignment="1">
      <alignment horizontal="right" vertical="center"/>
    </xf>
    <xf numFmtId="0" fontId="21" fillId="0" borderId="3" xfId="0" applyFont="1" applyFill="1" applyBorder="1" applyAlignment="1">
      <alignment horizontal="center" vertical="center" wrapText="1"/>
    </xf>
    <xf numFmtId="43" fontId="21" fillId="3" borderId="14" xfId="1" applyFont="1" applyFill="1" applyBorder="1" applyAlignment="1">
      <alignment horizontal="center" vertical="center" wrapText="1"/>
    </xf>
    <xf numFmtId="43" fontId="21" fillId="3" borderId="4" xfId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/>
    </xf>
    <xf numFmtId="0" fontId="21" fillId="0" borderId="5" xfId="0" applyFont="1" applyBorder="1" applyAlignment="1">
      <alignment horizontal="right" wrapText="1"/>
    </xf>
    <xf numFmtId="0" fontId="21" fillId="0" borderId="10" xfId="0" applyFont="1" applyBorder="1" applyAlignment="1">
      <alignment horizontal="right" wrapText="1"/>
    </xf>
    <xf numFmtId="0" fontId="21" fillId="0" borderId="6" xfId="0" applyFont="1" applyBorder="1" applyAlignment="1">
      <alignment horizontal="right" wrapText="1"/>
    </xf>
    <xf numFmtId="0" fontId="21" fillId="0" borderId="27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5" fillId="0" borderId="3" xfId="15" applyFont="1" applyFill="1" applyBorder="1" applyAlignment="1">
      <alignment horizontal="center" vertical="center" wrapText="1"/>
    </xf>
    <xf numFmtId="4" fontId="24" fillId="0" borderId="3" xfId="15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</cellXfs>
  <cellStyles count="25">
    <cellStyle name="Excel Built-in Normal" xfId="5"/>
    <cellStyle name="Excel_BuiltIn_Currency" xfId="18"/>
    <cellStyle name="Heading" xfId="19"/>
    <cellStyle name="Heading1" xfId="20"/>
    <cellStyle name="Migliaia" xfId="1" builtinId="3"/>
    <cellStyle name="Normale" xfId="0" builtinId="0"/>
    <cellStyle name="Normale 2" xfId="4"/>
    <cellStyle name="Normale 2 2" xfId="13"/>
    <cellStyle name="Normale 2 3" xfId="9"/>
    <cellStyle name="Normale 3" xfId="6"/>
    <cellStyle name="Normale 3 2" xfId="10"/>
    <cellStyle name="Normale 4" xfId="11"/>
    <cellStyle name="Normale 5" xfId="7"/>
    <cellStyle name="Normale 6" xfId="2"/>
    <cellStyle name="Normale 7" xfId="17"/>
    <cellStyle name="Normale 8" xfId="8"/>
    <cellStyle name="Normale 9" xfId="24"/>
    <cellStyle name="Normale_Foglio1" xfId="14"/>
    <cellStyle name="Normale_Foglio2" xfId="23"/>
    <cellStyle name="Normale_Importi_Comune_Art3" xfId="15"/>
    <cellStyle name="Output" xfId="16" builtinId="21"/>
    <cellStyle name="Result" xfId="21"/>
    <cellStyle name="Result2" xfId="22"/>
    <cellStyle name="Valuta 2" xfId="12"/>
    <cellStyle name="Valuta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zoomScale="90" zoomScaleNormal="90" workbookViewId="0">
      <selection sqref="A1:J1"/>
    </sheetView>
  </sheetViews>
  <sheetFormatPr defaultRowHeight="14.4"/>
  <cols>
    <col min="3" max="3" width="23.44140625" customWidth="1"/>
    <col min="4" max="4" width="40.33203125" customWidth="1"/>
    <col min="5" max="5" width="13" customWidth="1"/>
    <col min="6" max="6" width="31.88671875" customWidth="1"/>
    <col min="7" max="7" width="26.6640625" customWidth="1"/>
    <col min="8" max="8" width="9.109375" customWidth="1"/>
    <col min="9" max="9" width="33.109375" customWidth="1"/>
    <col min="10" max="10" width="23.88671875" customWidth="1"/>
  </cols>
  <sheetData>
    <row r="1" spans="1:10" ht="18">
      <c r="A1" s="195" t="s">
        <v>216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>
      <c r="A2" s="24" t="s">
        <v>440</v>
      </c>
      <c r="B2" s="24" t="s">
        <v>218</v>
      </c>
      <c r="C2" s="24" t="s">
        <v>46</v>
      </c>
      <c r="D2" s="198" t="s">
        <v>217</v>
      </c>
      <c r="E2" s="199"/>
      <c r="F2" s="24" t="s">
        <v>47</v>
      </c>
      <c r="G2" s="24" t="s">
        <v>215</v>
      </c>
      <c r="H2" s="198" t="s">
        <v>214</v>
      </c>
      <c r="I2" s="199"/>
      <c r="J2" s="24" t="s">
        <v>33</v>
      </c>
    </row>
    <row r="3" spans="1:10" ht="91.5" customHeight="1">
      <c r="A3" s="2">
        <v>1</v>
      </c>
      <c r="B3" s="13" t="s">
        <v>209</v>
      </c>
      <c r="C3" s="13" t="s">
        <v>210</v>
      </c>
      <c r="D3" s="200" t="s">
        <v>211</v>
      </c>
      <c r="E3" s="201"/>
      <c r="F3" s="13" t="s">
        <v>212</v>
      </c>
      <c r="G3" s="13" t="s">
        <v>213</v>
      </c>
      <c r="H3" s="196" t="s">
        <v>432</v>
      </c>
      <c r="I3" s="197"/>
      <c r="J3" s="25">
        <v>1500000</v>
      </c>
    </row>
  </sheetData>
  <mergeCells count="5">
    <mergeCell ref="A1:J1"/>
    <mergeCell ref="H3:I3"/>
    <mergeCell ref="H2:I2"/>
    <mergeCell ref="D3:E3"/>
    <mergeCell ref="D2:E2"/>
  </mergeCells>
  <pageMargins left="0.7" right="0.7" top="0.75" bottom="0.75" header="0.3" footer="0.3"/>
  <pageSetup paperSize="9"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workbookViewId="0">
      <selection sqref="A1:J1"/>
    </sheetView>
  </sheetViews>
  <sheetFormatPr defaultRowHeight="14.4"/>
  <cols>
    <col min="2" max="2" width="11.33203125" customWidth="1"/>
    <col min="3" max="3" width="12" customWidth="1"/>
    <col min="4" max="4" width="22.109375" customWidth="1"/>
    <col min="6" max="6" width="10.5546875" customWidth="1"/>
    <col min="7" max="7" width="18.44140625" customWidth="1"/>
    <col min="8" max="9" width="21.109375" style="23" customWidth="1"/>
    <col min="10" max="10" width="17" customWidth="1"/>
  </cols>
  <sheetData>
    <row r="1" spans="1:10" ht="18.600000000000001" thickBot="1">
      <c r="A1" s="207" t="s">
        <v>283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s="42" customFormat="1" ht="28.2" thickBot="1">
      <c r="A2" s="1" t="s">
        <v>439</v>
      </c>
      <c r="B2" s="96" t="s">
        <v>215</v>
      </c>
      <c r="C2" s="97" t="s">
        <v>264</v>
      </c>
      <c r="D2" s="97" t="s">
        <v>444</v>
      </c>
      <c r="E2" s="97" t="s">
        <v>265</v>
      </c>
      <c r="F2" s="96" t="s">
        <v>266</v>
      </c>
      <c r="G2" s="96" t="s">
        <v>127</v>
      </c>
      <c r="H2" s="98" t="s">
        <v>441</v>
      </c>
      <c r="I2" s="90" t="s">
        <v>51</v>
      </c>
      <c r="J2" s="90" t="s">
        <v>442</v>
      </c>
    </row>
    <row r="3" spans="1:10" ht="41.4">
      <c r="A3" s="2">
        <v>1</v>
      </c>
      <c r="B3" s="99" t="s">
        <v>268</v>
      </c>
      <c r="C3" s="100" t="s">
        <v>269</v>
      </c>
      <c r="D3" s="101" t="s">
        <v>270</v>
      </c>
      <c r="E3" s="101" t="s">
        <v>271</v>
      </c>
      <c r="F3" s="99" t="s">
        <v>272</v>
      </c>
      <c r="G3" s="102" t="s">
        <v>273</v>
      </c>
      <c r="H3" s="103">
        <v>980000</v>
      </c>
      <c r="I3" s="104">
        <v>490000</v>
      </c>
      <c r="J3" s="104">
        <v>490000</v>
      </c>
    </row>
    <row r="4" spans="1:10" ht="55.2">
      <c r="A4" s="2">
        <v>2</v>
      </c>
      <c r="B4" s="99" t="s">
        <v>274</v>
      </c>
      <c r="C4" s="100" t="s">
        <v>275</v>
      </c>
      <c r="D4" s="101" t="s">
        <v>276</v>
      </c>
      <c r="E4" s="101" t="s">
        <v>277</v>
      </c>
      <c r="F4" s="99" t="s">
        <v>272</v>
      </c>
      <c r="G4" s="102" t="s">
        <v>69</v>
      </c>
      <c r="H4" s="103">
        <v>350000</v>
      </c>
      <c r="I4" s="103">
        <v>0</v>
      </c>
      <c r="J4" s="103">
        <v>350000</v>
      </c>
    </row>
    <row r="5" spans="1:10" ht="69">
      <c r="A5" s="2">
        <v>3</v>
      </c>
      <c r="B5" s="99" t="s">
        <v>278</v>
      </c>
      <c r="C5" s="100" t="s">
        <v>279</v>
      </c>
      <c r="D5" s="101" t="s">
        <v>280</v>
      </c>
      <c r="E5" s="101" t="s">
        <v>281</v>
      </c>
      <c r="F5" s="99" t="s">
        <v>36</v>
      </c>
      <c r="G5" s="99" t="s">
        <v>282</v>
      </c>
      <c r="H5" s="103">
        <v>550000</v>
      </c>
      <c r="I5" s="103">
        <v>0</v>
      </c>
      <c r="J5" s="103">
        <v>550000</v>
      </c>
    </row>
    <row r="6" spans="1:10">
      <c r="B6" s="105"/>
      <c r="C6" s="106"/>
      <c r="D6" s="107"/>
      <c r="E6" s="107"/>
      <c r="F6" s="105"/>
      <c r="G6" s="102" t="s">
        <v>443</v>
      </c>
      <c r="H6" s="103">
        <f>SUM(H3:H5)</f>
        <v>1880000</v>
      </c>
      <c r="I6" s="103">
        <f>SUM(I3:I5)</f>
        <v>490000</v>
      </c>
      <c r="J6" s="108">
        <f>SUM(J3:J5)</f>
        <v>1390000</v>
      </c>
    </row>
  </sheetData>
  <mergeCells count="1">
    <mergeCell ref="A1:J1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>
      <selection sqref="A1:H1"/>
    </sheetView>
  </sheetViews>
  <sheetFormatPr defaultRowHeight="14.4"/>
  <cols>
    <col min="4" max="4" width="19.44140625" customWidth="1"/>
    <col min="5" max="5" width="19.109375" customWidth="1"/>
    <col min="6" max="6" width="23.109375" customWidth="1"/>
    <col min="7" max="7" width="24.109375" customWidth="1"/>
    <col min="8" max="8" width="21" customWidth="1"/>
  </cols>
  <sheetData>
    <row r="1" spans="1:8" ht="18">
      <c r="A1" s="207" t="s">
        <v>164</v>
      </c>
      <c r="B1" s="207"/>
      <c r="C1" s="207"/>
      <c r="D1" s="207"/>
      <c r="E1" s="207"/>
      <c r="F1" s="207"/>
      <c r="G1" s="207"/>
      <c r="H1" s="207"/>
    </row>
    <row r="2" spans="1:8" ht="27.6">
      <c r="A2" s="110" t="s">
        <v>45</v>
      </c>
      <c r="B2" s="110" t="s">
        <v>30</v>
      </c>
      <c r="C2" s="110" t="s">
        <v>46</v>
      </c>
      <c r="D2" s="111" t="s">
        <v>2</v>
      </c>
      <c r="E2" s="110" t="s">
        <v>149</v>
      </c>
      <c r="F2" s="110" t="s">
        <v>49</v>
      </c>
      <c r="G2" s="111" t="s">
        <v>151</v>
      </c>
      <c r="H2" s="111" t="s">
        <v>233</v>
      </c>
    </row>
    <row r="3" spans="1:8" ht="57" customHeight="1">
      <c r="A3" s="112">
        <v>1</v>
      </c>
      <c r="B3" s="113" t="s">
        <v>431</v>
      </c>
      <c r="C3" s="79" t="s">
        <v>284</v>
      </c>
      <c r="D3" s="78" t="s">
        <v>285</v>
      </c>
      <c r="E3" s="79" t="s">
        <v>286</v>
      </c>
      <c r="F3" s="79" t="s">
        <v>287</v>
      </c>
      <c r="G3" s="26" t="s">
        <v>288</v>
      </c>
      <c r="H3" s="109">
        <v>495000</v>
      </c>
    </row>
  </sheetData>
  <mergeCells count="1">
    <mergeCell ref="A1:H1"/>
  </mergeCells>
  <pageMargins left="0.7" right="0.7" top="0.75" bottom="0.75" header="0.3" footer="0.3"/>
  <pageSetup paperSize="9" scale="9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selection sqref="A1:H1"/>
    </sheetView>
  </sheetViews>
  <sheetFormatPr defaultRowHeight="14.4"/>
  <cols>
    <col min="3" max="3" width="34.88671875" customWidth="1"/>
    <col min="4" max="4" width="26.33203125" customWidth="1"/>
    <col min="5" max="5" width="18.88671875" customWidth="1"/>
    <col min="6" max="6" width="29.33203125" customWidth="1"/>
    <col min="7" max="7" width="31.44140625" customWidth="1"/>
    <col min="8" max="8" width="33.44140625" customWidth="1"/>
  </cols>
  <sheetData>
    <row r="1" spans="1:8" ht="18">
      <c r="A1" s="207" t="s">
        <v>179</v>
      </c>
      <c r="B1" s="207"/>
      <c r="C1" s="207"/>
      <c r="D1" s="207"/>
      <c r="E1" s="207"/>
      <c r="F1" s="207"/>
      <c r="G1" s="207"/>
      <c r="H1" s="207"/>
    </row>
    <row r="2" spans="1:8" s="117" customFormat="1">
      <c r="A2" s="115" t="s">
        <v>439</v>
      </c>
      <c r="B2" s="115" t="s">
        <v>165</v>
      </c>
      <c r="C2" s="116" t="s">
        <v>29</v>
      </c>
      <c r="D2" s="116" t="s">
        <v>166</v>
      </c>
      <c r="E2" s="116" t="s">
        <v>167</v>
      </c>
      <c r="F2" s="116" t="s">
        <v>4</v>
      </c>
      <c r="G2" s="116" t="s">
        <v>168</v>
      </c>
      <c r="H2" s="116" t="s">
        <v>169</v>
      </c>
    </row>
    <row r="3" spans="1:8" ht="109.5" customHeight="1">
      <c r="A3" s="26">
        <v>1</v>
      </c>
      <c r="B3" s="27" t="s">
        <v>170</v>
      </c>
      <c r="C3" s="27" t="s">
        <v>171</v>
      </c>
      <c r="D3" s="27" t="s">
        <v>172</v>
      </c>
      <c r="E3" s="27" t="s">
        <v>173</v>
      </c>
      <c r="F3" s="27" t="s">
        <v>446</v>
      </c>
      <c r="G3" s="27" t="s">
        <v>174</v>
      </c>
      <c r="H3" s="118">
        <v>2545000</v>
      </c>
    </row>
    <row r="4" spans="1:8" ht="81.75" customHeight="1">
      <c r="A4" s="26">
        <v>2</v>
      </c>
      <c r="B4" s="27" t="s">
        <v>175</v>
      </c>
      <c r="C4" s="27" t="s">
        <v>176</v>
      </c>
      <c r="D4" s="27" t="s">
        <v>177</v>
      </c>
      <c r="E4" s="27" t="s">
        <v>178</v>
      </c>
      <c r="F4" s="27" t="s">
        <v>445</v>
      </c>
      <c r="G4" s="27" t="s">
        <v>174</v>
      </c>
      <c r="H4" s="118">
        <v>538000</v>
      </c>
    </row>
    <row r="5" spans="1:8">
      <c r="A5" s="45"/>
      <c r="B5" s="45"/>
      <c r="C5" s="45"/>
      <c r="D5" s="45"/>
      <c r="E5" s="45"/>
      <c r="F5" s="45"/>
      <c r="G5" s="46" t="s">
        <v>28</v>
      </c>
      <c r="H5" s="114">
        <f>SUM(H3:H4)</f>
        <v>3083000</v>
      </c>
    </row>
  </sheetData>
  <mergeCells count="1">
    <mergeCell ref="A1:H1"/>
  </mergeCells>
  <pageMargins left="0.7" right="0.7" top="0.75" bottom="0.75" header="0.3" footer="0.3"/>
  <pageSetup paperSize="9" scale="6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workbookViewId="0">
      <selection sqref="A1:J1"/>
    </sheetView>
  </sheetViews>
  <sheetFormatPr defaultRowHeight="14.4"/>
  <cols>
    <col min="2" max="2" width="17.109375" customWidth="1"/>
    <col min="3" max="3" width="24" customWidth="1"/>
    <col min="5" max="5" width="18.33203125" customWidth="1"/>
    <col min="6" max="6" width="22.6640625" customWidth="1"/>
    <col min="7" max="9" width="19.5546875" customWidth="1"/>
    <col min="10" max="10" width="18" customWidth="1"/>
  </cols>
  <sheetData>
    <row r="1" spans="1:10" ht="15" customHeight="1">
      <c r="A1" s="208" t="s">
        <v>289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s="41" customFormat="1" ht="27.6">
      <c r="A2" s="119" t="s">
        <v>439</v>
      </c>
      <c r="B2" s="119" t="s">
        <v>191</v>
      </c>
      <c r="C2" s="119" t="s">
        <v>192</v>
      </c>
      <c r="D2" s="119" t="s">
        <v>0</v>
      </c>
      <c r="E2" s="119" t="s">
        <v>193</v>
      </c>
      <c r="F2" s="119" t="s">
        <v>194</v>
      </c>
      <c r="G2" s="119" t="s">
        <v>195</v>
      </c>
      <c r="H2" s="119" t="s">
        <v>197</v>
      </c>
      <c r="I2" s="119" t="s">
        <v>196</v>
      </c>
      <c r="J2" s="119" t="s">
        <v>442</v>
      </c>
    </row>
    <row r="3" spans="1:10" ht="33" customHeight="1">
      <c r="A3" s="35">
        <v>1</v>
      </c>
      <c r="B3" s="120" t="s">
        <v>198</v>
      </c>
      <c r="C3" s="121" t="s">
        <v>199</v>
      </c>
      <c r="D3" s="16" t="s">
        <v>200</v>
      </c>
      <c r="E3" s="16" t="s">
        <v>201</v>
      </c>
      <c r="F3" s="16"/>
      <c r="G3" s="121" t="s">
        <v>202</v>
      </c>
      <c r="H3" s="122">
        <v>1223000</v>
      </c>
      <c r="I3" s="122">
        <v>1000</v>
      </c>
      <c r="J3" s="122">
        <v>1222000</v>
      </c>
    </row>
    <row r="4" spans="1:10" ht="86.25" customHeight="1">
      <c r="A4" s="35">
        <v>2</v>
      </c>
      <c r="B4" s="120" t="s">
        <v>203</v>
      </c>
      <c r="C4" s="121" t="s">
        <v>204</v>
      </c>
      <c r="D4" s="16" t="s">
        <v>205</v>
      </c>
      <c r="E4" s="16" t="s">
        <v>201</v>
      </c>
      <c r="F4" s="16"/>
      <c r="G4" s="121" t="s">
        <v>206</v>
      </c>
      <c r="H4" s="122">
        <v>893604.52</v>
      </c>
      <c r="I4" s="122">
        <v>2000</v>
      </c>
      <c r="J4" s="122">
        <v>891604.52</v>
      </c>
    </row>
    <row r="5" spans="1:10" ht="110.25" customHeight="1">
      <c r="A5" s="35">
        <v>3</v>
      </c>
      <c r="B5" s="120" t="s">
        <v>207</v>
      </c>
      <c r="C5" s="120" t="s">
        <v>437</v>
      </c>
      <c r="D5" s="16" t="s">
        <v>200</v>
      </c>
      <c r="E5" s="16" t="s">
        <v>201</v>
      </c>
      <c r="F5" s="121" t="s">
        <v>208</v>
      </c>
      <c r="G5" s="121" t="s">
        <v>206</v>
      </c>
      <c r="H5" s="122">
        <v>1296757.8700000001</v>
      </c>
      <c r="I5" s="123">
        <v>0</v>
      </c>
      <c r="J5" s="122">
        <v>1225914.69</v>
      </c>
    </row>
    <row r="6" spans="1:10">
      <c r="A6" s="45"/>
      <c r="B6" s="45"/>
      <c r="C6" s="45"/>
      <c r="D6" s="45"/>
      <c r="E6" s="45"/>
      <c r="F6" s="45"/>
      <c r="G6" s="45"/>
      <c r="H6" s="45"/>
      <c r="I6" s="46" t="s">
        <v>313</v>
      </c>
      <c r="J6" s="47">
        <f>SUM(J3:J5)</f>
        <v>3339519.21</v>
      </c>
    </row>
  </sheetData>
  <mergeCells count="1">
    <mergeCell ref="A1:J1"/>
  </mergeCells>
  <pageMargins left="0.7" right="0.7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sqref="A1:I1"/>
    </sheetView>
  </sheetViews>
  <sheetFormatPr defaultRowHeight="14.4"/>
  <cols>
    <col min="3" max="3" width="16.6640625" customWidth="1"/>
    <col min="4" max="4" width="19.109375" customWidth="1"/>
    <col min="5" max="5" width="21.33203125" customWidth="1"/>
    <col min="7" max="8" width="25.109375" customWidth="1"/>
    <col min="9" max="9" width="15.88671875" customWidth="1"/>
  </cols>
  <sheetData>
    <row r="1" spans="1:9" ht="15" customHeight="1">
      <c r="A1" s="207" t="s">
        <v>314</v>
      </c>
      <c r="B1" s="207"/>
      <c r="C1" s="207"/>
      <c r="D1" s="207"/>
      <c r="E1" s="207"/>
      <c r="F1" s="207"/>
      <c r="G1" s="207"/>
      <c r="H1" s="207"/>
      <c r="I1" s="207"/>
    </row>
    <row r="2" spans="1:9" ht="41.4">
      <c r="A2" s="124" t="s">
        <v>45</v>
      </c>
      <c r="B2" s="124" t="s">
        <v>30</v>
      </c>
      <c r="C2" s="124" t="s">
        <v>46</v>
      </c>
      <c r="D2" s="124" t="s">
        <v>2</v>
      </c>
      <c r="E2" s="124" t="s">
        <v>149</v>
      </c>
      <c r="F2" s="124" t="s">
        <v>49</v>
      </c>
      <c r="G2" s="124" t="s">
        <v>151</v>
      </c>
      <c r="H2" s="124" t="s">
        <v>234</v>
      </c>
      <c r="I2" s="124" t="s">
        <v>50</v>
      </c>
    </row>
    <row r="3" spans="1:9" ht="69">
      <c r="A3" s="125">
        <v>1</v>
      </c>
      <c r="B3" s="125" t="s">
        <v>290</v>
      </c>
      <c r="C3" s="125" t="s">
        <v>291</v>
      </c>
      <c r="D3" s="129" t="s">
        <v>292</v>
      </c>
      <c r="E3" s="125" t="s">
        <v>293</v>
      </c>
      <c r="F3" s="125" t="s">
        <v>257</v>
      </c>
      <c r="G3" s="125" t="s">
        <v>294</v>
      </c>
      <c r="H3" s="127">
        <v>50000</v>
      </c>
      <c r="I3" s="130">
        <v>450000</v>
      </c>
    </row>
    <row r="4" spans="1:9" ht="124.2">
      <c r="A4" s="125">
        <v>2</v>
      </c>
      <c r="B4" s="125" t="s">
        <v>295</v>
      </c>
      <c r="C4" s="125" t="s">
        <v>296</v>
      </c>
      <c r="D4" s="129" t="s">
        <v>297</v>
      </c>
      <c r="E4" s="125" t="s">
        <v>298</v>
      </c>
      <c r="F4" s="125" t="s">
        <v>257</v>
      </c>
      <c r="G4" s="125" t="s">
        <v>294</v>
      </c>
      <c r="H4" s="127">
        <v>19150</v>
      </c>
      <c r="I4" s="130">
        <v>363850</v>
      </c>
    </row>
    <row r="5" spans="1:9" ht="41.4">
      <c r="A5" s="125">
        <v>3</v>
      </c>
      <c r="B5" s="125" t="s">
        <v>290</v>
      </c>
      <c r="C5" s="125" t="s">
        <v>291</v>
      </c>
      <c r="D5" s="129" t="s">
        <v>299</v>
      </c>
      <c r="E5" s="125" t="s">
        <v>300</v>
      </c>
      <c r="F5" s="125" t="s">
        <v>257</v>
      </c>
      <c r="G5" s="125" t="s">
        <v>301</v>
      </c>
      <c r="H5" s="127">
        <v>358000</v>
      </c>
      <c r="I5" s="130">
        <v>3222000</v>
      </c>
    </row>
    <row r="6" spans="1:9" ht="69">
      <c r="A6" s="125">
        <v>4</v>
      </c>
      <c r="B6" s="125" t="s">
        <v>295</v>
      </c>
      <c r="C6" s="125" t="s">
        <v>302</v>
      </c>
      <c r="D6" s="129" t="s">
        <v>303</v>
      </c>
      <c r="E6" s="125" t="s">
        <v>304</v>
      </c>
      <c r="F6" s="125" t="s">
        <v>305</v>
      </c>
      <c r="G6" s="125" t="s">
        <v>202</v>
      </c>
      <c r="H6" s="127">
        <v>0</v>
      </c>
      <c r="I6" s="130">
        <v>310000</v>
      </c>
    </row>
    <row r="7" spans="1:9" ht="207">
      <c r="A7" s="125">
        <v>5</v>
      </c>
      <c r="B7" s="125" t="s">
        <v>306</v>
      </c>
      <c r="C7" s="125" t="s">
        <v>307</v>
      </c>
      <c r="D7" s="129" t="s">
        <v>308</v>
      </c>
      <c r="E7" s="125" t="s">
        <v>309</v>
      </c>
      <c r="F7" s="125" t="s">
        <v>257</v>
      </c>
      <c r="G7" s="125" t="s">
        <v>301</v>
      </c>
      <c r="H7" s="127">
        <v>0</v>
      </c>
      <c r="I7" s="130">
        <v>117000</v>
      </c>
    </row>
    <row r="8" spans="1:9" s="41" customFormat="1" ht="69">
      <c r="A8" s="131">
        <v>6</v>
      </c>
      <c r="B8" s="132" t="s">
        <v>290</v>
      </c>
      <c r="C8" s="132" t="s">
        <v>310</v>
      </c>
      <c r="D8" s="133" t="s">
        <v>311</v>
      </c>
      <c r="E8" s="132" t="s">
        <v>312</v>
      </c>
      <c r="F8" s="132" t="s">
        <v>257</v>
      </c>
      <c r="G8" s="132" t="s">
        <v>202</v>
      </c>
      <c r="H8" s="134">
        <v>0</v>
      </c>
      <c r="I8" s="135">
        <v>99595.199999999997</v>
      </c>
    </row>
    <row r="9" spans="1:9">
      <c r="A9" s="128"/>
      <c r="B9" s="128"/>
      <c r="C9" s="128"/>
      <c r="D9" s="128"/>
      <c r="E9" s="128"/>
      <c r="F9" s="128"/>
      <c r="G9" s="125"/>
      <c r="H9" s="136" t="s">
        <v>443</v>
      </c>
      <c r="I9" s="126">
        <v>4562445.2</v>
      </c>
    </row>
  </sheetData>
  <mergeCells count="1">
    <mergeCell ref="A1:I1"/>
  </mergeCells>
  <pageMargins left="0.7" right="0.7" top="0.75" bottom="0.75" header="0.3" footer="0.3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A2" sqref="A2"/>
    </sheetView>
  </sheetViews>
  <sheetFormatPr defaultRowHeight="14.4"/>
  <cols>
    <col min="2" max="2" width="19" customWidth="1"/>
    <col min="3" max="3" width="26" customWidth="1"/>
    <col min="4" max="4" width="16.5546875" customWidth="1"/>
    <col min="5" max="5" width="25" customWidth="1"/>
    <col min="6" max="6" width="15" customWidth="1"/>
    <col min="7" max="8" width="18.88671875" customWidth="1"/>
    <col min="9" max="9" width="19.88671875" customWidth="1"/>
  </cols>
  <sheetData>
    <row r="1" spans="1:9" ht="21" customHeight="1">
      <c r="A1" s="209" t="s">
        <v>315</v>
      </c>
      <c r="B1" s="210"/>
      <c r="C1" s="210"/>
      <c r="D1" s="210"/>
      <c r="E1" s="210"/>
      <c r="F1" s="210"/>
      <c r="G1" s="210"/>
      <c r="H1" s="210"/>
      <c r="I1" s="210"/>
    </row>
    <row r="2" spans="1:9" ht="41.4">
      <c r="A2" s="137" t="s">
        <v>45</v>
      </c>
      <c r="B2" s="137" t="s">
        <v>30</v>
      </c>
      <c r="C2" s="137" t="s">
        <v>46</v>
      </c>
      <c r="D2" s="137" t="s">
        <v>2</v>
      </c>
      <c r="E2" s="137" t="s">
        <v>149</v>
      </c>
      <c r="F2" s="137" t="s">
        <v>316</v>
      </c>
      <c r="G2" s="137" t="s">
        <v>317</v>
      </c>
      <c r="H2" s="137" t="s">
        <v>234</v>
      </c>
      <c r="I2" s="137" t="s">
        <v>318</v>
      </c>
    </row>
    <row r="3" spans="1:9" ht="27.6">
      <c r="A3" s="138">
        <v>1</v>
      </c>
      <c r="B3" s="139" t="s">
        <v>319</v>
      </c>
      <c r="C3" s="139" t="s">
        <v>320</v>
      </c>
      <c r="D3" s="138" t="s">
        <v>321</v>
      </c>
      <c r="E3" s="139" t="s">
        <v>322</v>
      </c>
      <c r="F3" s="140" t="s">
        <v>323</v>
      </c>
      <c r="G3" s="139" t="s">
        <v>324</v>
      </c>
      <c r="H3" s="141">
        <v>12000</v>
      </c>
      <c r="I3" s="141">
        <v>48000</v>
      </c>
    </row>
    <row r="4" spans="1:9">
      <c r="A4" s="138">
        <v>2</v>
      </c>
      <c r="B4" s="139" t="s">
        <v>325</v>
      </c>
      <c r="C4" s="139" t="s">
        <v>326</v>
      </c>
      <c r="D4" s="138" t="s">
        <v>327</v>
      </c>
      <c r="E4" s="139" t="s">
        <v>328</v>
      </c>
      <c r="F4" s="140" t="s">
        <v>323</v>
      </c>
      <c r="G4" s="139" t="s">
        <v>329</v>
      </c>
      <c r="H4" s="141">
        <v>45000</v>
      </c>
      <c r="I4" s="141">
        <v>30000</v>
      </c>
    </row>
    <row r="5" spans="1:9">
      <c r="A5" s="138">
        <v>3</v>
      </c>
      <c r="B5" s="139" t="s">
        <v>330</v>
      </c>
      <c r="C5" s="139" t="s">
        <v>331</v>
      </c>
      <c r="D5" s="138" t="s">
        <v>332</v>
      </c>
      <c r="E5" s="139" t="s">
        <v>333</v>
      </c>
      <c r="F5" s="140" t="s">
        <v>323</v>
      </c>
      <c r="G5" s="139" t="s">
        <v>324</v>
      </c>
      <c r="H5" s="141">
        <v>72000</v>
      </c>
      <c r="I5" s="141">
        <v>90000</v>
      </c>
    </row>
    <row r="6" spans="1:9" ht="27.6">
      <c r="A6" s="138">
        <v>4</v>
      </c>
      <c r="B6" s="139" t="s">
        <v>330</v>
      </c>
      <c r="C6" s="139" t="s">
        <v>334</v>
      </c>
      <c r="D6" s="138" t="s">
        <v>335</v>
      </c>
      <c r="E6" s="139" t="s">
        <v>336</v>
      </c>
      <c r="F6" s="140" t="s">
        <v>337</v>
      </c>
      <c r="G6" s="139" t="s">
        <v>338</v>
      </c>
      <c r="H6" s="141">
        <v>60000</v>
      </c>
      <c r="I6" s="141">
        <v>50000</v>
      </c>
    </row>
    <row r="7" spans="1:9">
      <c r="A7" s="138">
        <v>5</v>
      </c>
      <c r="B7" s="139" t="s">
        <v>325</v>
      </c>
      <c r="C7" s="139" t="s">
        <v>339</v>
      </c>
      <c r="D7" s="138" t="s">
        <v>340</v>
      </c>
      <c r="E7" s="139" t="s">
        <v>341</v>
      </c>
      <c r="F7" s="140" t="s">
        <v>323</v>
      </c>
      <c r="G7" s="139" t="s">
        <v>329</v>
      </c>
      <c r="H7" s="141">
        <v>32921.24</v>
      </c>
      <c r="I7" s="141">
        <v>33000</v>
      </c>
    </row>
    <row r="8" spans="1:9">
      <c r="A8" s="138">
        <v>6</v>
      </c>
      <c r="B8" s="139" t="s">
        <v>342</v>
      </c>
      <c r="C8" s="139" t="s">
        <v>343</v>
      </c>
      <c r="D8" s="138" t="s">
        <v>344</v>
      </c>
      <c r="E8" s="139" t="s">
        <v>267</v>
      </c>
      <c r="F8" s="140" t="s">
        <v>323</v>
      </c>
      <c r="G8" s="139" t="s">
        <v>324</v>
      </c>
      <c r="H8" s="141">
        <v>40000</v>
      </c>
      <c r="I8" s="141">
        <v>160000</v>
      </c>
    </row>
    <row r="9" spans="1:9" ht="27.6">
      <c r="A9" s="138">
        <v>7</v>
      </c>
      <c r="B9" s="139" t="s">
        <v>342</v>
      </c>
      <c r="C9" s="139" t="s">
        <v>345</v>
      </c>
      <c r="D9" s="138" t="s">
        <v>346</v>
      </c>
      <c r="E9" s="139" t="s">
        <v>347</v>
      </c>
      <c r="F9" s="140" t="s">
        <v>323</v>
      </c>
      <c r="G9" s="139" t="s">
        <v>338</v>
      </c>
      <c r="H9" s="141">
        <v>60000</v>
      </c>
      <c r="I9" s="141">
        <v>40000</v>
      </c>
    </row>
    <row r="10" spans="1:9" ht="27.6">
      <c r="A10" s="138">
        <v>8</v>
      </c>
      <c r="B10" s="139" t="s">
        <v>325</v>
      </c>
      <c r="C10" s="139" t="s">
        <v>348</v>
      </c>
      <c r="D10" s="138" t="s">
        <v>349</v>
      </c>
      <c r="E10" s="139" t="s">
        <v>350</v>
      </c>
      <c r="F10" s="140" t="s">
        <v>323</v>
      </c>
      <c r="G10" s="139" t="s">
        <v>324</v>
      </c>
      <c r="H10" s="141">
        <v>30000</v>
      </c>
      <c r="I10" s="141">
        <v>120000</v>
      </c>
    </row>
    <row r="11" spans="1:9" ht="27.6">
      <c r="A11" s="138">
        <v>9</v>
      </c>
      <c r="B11" s="139" t="s">
        <v>325</v>
      </c>
      <c r="C11" s="139" t="s">
        <v>351</v>
      </c>
      <c r="D11" s="138" t="s">
        <v>352</v>
      </c>
      <c r="E11" s="139" t="s">
        <v>353</v>
      </c>
      <c r="F11" s="140" t="s">
        <v>323</v>
      </c>
      <c r="G11" s="139" t="s">
        <v>338</v>
      </c>
      <c r="H11" s="141">
        <v>35000</v>
      </c>
      <c r="I11" s="141">
        <v>60000</v>
      </c>
    </row>
    <row r="12" spans="1:9">
      <c r="A12" s="138">
        <v>10</v>
      </c>
      <c r="B12" s="139" t="s">
        <v>319</v>
      </c>
      <c r="C12" s="139" t="s">
        <v>354</v>
      </c>
      <c r="D12" s="138" t="s">
        <v>355</v>
      </c>
      <c r="E12" s="139" t="s">
        <v>356</v>
      </c>
      <c r="F12" s="140" t="s">
        <v>357</v>
      </c>
      <c r="G12" s="139" t="s">
        <v>338</v>
      </c>
      <c r="H12" s="141">
        <v>104400</v>
      </c>
      <c r="I12" s="141">
        <v>210000</v>
      </c>
    </row>
    <row r="13" spans="1:9" ht="27.6">
      <c r="A13" s="138">
        <v>11</v>
      </c>
      <c r="B13" s="139" t="s">
        <v>330</v>
      </c>
      <c r="C13" s="139" t="s">
        <v>358</v>
      </c>
      <c r="D13" s="138" t="s">
        <v>359</v>
      </c>
      <c r="E13" s="139" t="s">
        <v>360</v>
      </c>
      <c r="F13" s="140" t="s">
        <v>323</v>
      </c>
      <c r="G13" s="139" t="s">
        <v>324</v>
      </c>
      <c r="H13" s="141">
        <v>99000</v>
      </c>
      <c r="I13" s="141">
        <v>231000</v>
      </c>
    </row>
    <row r="14" spans="1:9">
      <c r="A14" s="138">
        <v>12</v>
      </c>
      <c r="B14" s="139" t="s">
        <v>319</v>
      </c>
      <c r="C14" s="139" t="s">
        <v>361</v>
      </c>
      <c r="D14" s="138" t="s">
        <v>362</v>
      </c>
      <c r="E14" s="139" t="s">
        <v>363</v>
      </c>
      <c r="F14" s="140" t="s">
        <v>323</v>
      </c>
      <c r="G14" s="139" t="s">
        <v>324</v>
      </c>
      <c r="H14" s="141">
        <v>100000</v>
      </c>
      <c r="I14" s="141">
        <v>180000</v>
      </c>
    </row>
    <row r="15" spans="1:9">
      <c r="A15" s="138">
        <v>13</v>
      </c>
      <c r="B15" s="139" t="s">
        <v>319</v>
      </c>
      <c r="C15" s="139" t="s">
        <v>364</v>
      </c>
      <c r="D15" s="138" t="s">
        <v>365</v>
      </c>
      <c r="E15" s="139" t="s">
        <v>366</v>
      </c>
      <c r="F15" s="140" t="s">
        <v>337</v>
      </c>
      <c r="G15" s="139" t="s">
        <v>338</v>
      </c>
      <c r="H15" s="141">
        <v>97500</v>
      </c>
      <c r="I15" s="141">
        <v>260000</v>
      </c>
    </row>
    <row r="16" spans="1:9" ht="41.4">
      <c r="A16" s="138">
        <v>14</v>
      </c>
      <c r="B16" s="139" t="s">
        <v>319</v>
      </c>
      <c r="C16" s="139" t="s">
        <v>367</v>
      </c>
      <c r="D16" s="138" t="s">
        <v>368</v>
      </c>
      <c r="E16" s="139" t="s">
        <v>369</v>
      </c>
      <c r="F16" s="140" t="s">
        <v>323</v>
      </c>
      <c r="G16" s="139" t="s">
        <v>329</v>
      </c>
      <c r="H16" s="141">
        <v>22500</v>
      </c>
      <c r="I16" s="141">
        <v>18300</v>
      </c>
    </row>
    <row r="17" spans="1:9">
      <c r="A17" s="138">
        <v>15</v>
      </c>
      <c r="B17" s="139" t="s">
        <v>342</v>
      </c>
      <c r="C17" s="139" t="s">
        <v>370</v>
      </c>
      <c r="D17" s="138" t="s">
        <v>371</v>
      </c>
      <c r="E17" s="139" t="s">
        <v>372</v>
      </c>
      <c r="F17" s="140" t="s">
        <v>323</v>
      </c>
      <c r="G17" s="139" t="s">
        <v>324</v>
      </c>
      <c r="H17" s="141">
        <v>35000</v>
      </c>
      <c r="I17" s="141">
        <v>140000</v>
      </c>
    </row>
    <row r="18" spans="1:9">
      <c r="A18" s="138">
        <v>16</v>
      </c>
      <c r="B18" s="139" t="s">
        <v>325</v>
      </c>
      <c r="C18" s="139" t="s">
        <v>373</v>
      </c>
      <c r="D18" s="138" t="s">
        <v>374</v>
      </c>
      <c r="E18" s="139" t="s">
        <v>375</v>
      </c>
      <c r="F18" s="140" t="s">
        <v>323</v>
      </c>
      <c r="G18" s="139" t="s">
        <v>324</v>
      </c>
      <c r="H18" s="141">
        <v>12000</v>
      </c>
      <c r="I18" s="141">
        <v>47537.1</v>
      </c>
    </row>
    <row r="19" spans="1:9">
      <c r="A19" s="211" t="s">
        <v>28</v>
      </c>
      <c r="B19" s="212"/>
      <c r="C19" s="212"/>
      <c r="D19" s="212"/>
      <c r="E19" s="212"/>
      <c r="F19" s="212"/>
      <c r="G19" s="213"/>
      <c r="H19" s="142"/>
      <c r="I19" s="142">
        <f>SUM(I3:I18)</f>
        <v>1717837.1</v>
      </c>
    </row>
  </sheetData>
  <mergeCells count="2">
    <mergeCell ref="A1:I1"/>
    <mergeCell ref="A19:G19"/>
  </mergeCells>
  <pageMargins left="0.7" right="0.7" top="0.75" bottom="0.75" header="0.3" footer="0.3"/>
  <pageSetup paperSize="9"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>
      <selection sqref="A1:H1"/>
    </sheetView>
  </sheetViews>
  <sheetFormatPr defaultRowHeight="14.4"/>
  <cols>
    <col min="3" max="3" width="16.88671875" customWidth="1"/>
    <col min="4" max="4" width="17.88671875" customWidth="1"/>
    <col min="5" max="5" width="16.109375" customWidth="1"/>
    <col min="6" max="6" width="25.33203125" customWidth="1"/>
    <col min="7" max="7" width="32" customWidth="1"/>
    <col min="8" max="8" width="24.5546875" customWidth="1"/>
  </cols>
  <sheetData>
    <row r="1" spans="1:8" ht="24" customHeight="1">
      <c r="A1" s="210" t="s">
        <v>390</v>
      </c>
      <c r="B1" s="210"/>
      <c r="C1" s="210"/>
      <c r="D1" s="210"/>
      <c r="E1" s="210"/>
      <c r="F1" s="210"/>
      <c r="G1" s="210"/>
      <c r="H1" s="210"/>
    </row>
    <row r="2" spans="1:8" ht="26.25" customHeight="1">
      <c r="A2" s="214" t="s">
        <v>439</v>
      </c>
      <c r="B2" s="214" t="s">
        <v>218</v>
      </c>
      <c r="C2" s="214" t="s">
        <v>447</v>
      </c>
      <c r="D2" s="148" t="s">
        <v>376</v>
      </c>
      <c r="E2" s="214" t="s">
        <v>215</v>
      </c>
      <c r="F2" s="214" t="s">
        <v>378</v>
      </c>
      <c r="G2" s="214" t="s">
        <v>379</v>
      </c>
      <c r="H2" s="214" t="s">
        <v>380</v>
      </c>
    </row>
    <row r="3" spans="1:8" ht="15" thickBot="1">
      <c r="A3" s="215"/>
      <c r="B3" s="215"/>
      <c r="C3" s="215"/>
      <c r="D3" s="149" t="s">
        <v>377</v>
      </c>
      <c r="E3" s="215"/>
      <c r="F3" s="215"/>
      <c r="G3" s="215"/>
      <c r="H3" s="215"/>
    </row>
    <row r="4" spans="1:8" ht="28.8" thickTop="1" thickBot="1">
      <c r="A4" s="144">
        <v>1</v>
      </c>
      <c r="B4" s="143" t="s">
        <v>381</v>
      </c>
      <c r="C4" s="143" t="s">
        <v>382</v>
      </c>
      <c r="D4" s="144">
        <v>500040106</v>
      </c>
      <c r="E4" s="143" t="s">
        <v>383</v>
      </c>
      <c r="F4" s="143" t="s">
        <v>384</v>
      </c>
      <c r="G4" s="143" t="s">
        <v>385</v>
      </c>
      <c r="H4" s="145">
        <v>2000000</v>
      </c>
    </row>
    <row r="5" spans="1:8" ht="28.2" thickBot="1">
      <c r="A5" s="144">
        <v>2</v>
      </c>
      <c r="B5" s="143" t="s">
        <v>386</v>
      </c>
      <c r="C5" s="143" t="s">
        <v>387</v>
      </c>
      <c r="D5" s="144">
        <v>460175702</v>
      </c>
      <c r="E5" s="143" t="s">
        <v>388</v>
      </c>
      <c r="F5" s="143" t="s">
        <v>389</v>
      </c>
      <c r="G5" s="146" t="s">
        <v>385</v>
      </c>
      <c r="H5" s="147">
        <v>1087772.25</v>
      </c>
    </row>
    <row r="6" spans="1:8">
      <c r="A6" s="45"/>
      <c r="B6" s="45"/>
      <c r="C6" s="45"/>
      <c r="D6" s="45"/>
      <c r="E6" s="45"/>
      <c r="F6" s="45"/>
      <c r="G6" s="46" t="s">
        <v>28</v>
      </c>
      <c r="H6" s="114">
        <f>SUM(H4:H5)</f>
        <v>3087772.25</v>
      </c>
    </row>
  </sheetData>
  <mergeCells count="8">
    <mergeCell ref="G2:G3"/>
    <mergeCell ref="H2:H3"/>
    <mergeCell ref="A1:H1"/>
    <mergeCell ref="A2:A3"/>
    <mergeCell ref="B2:B3"/>
    <mergeCell ref="C2:C3"/>
    <mergeCell ref="E2:E3"/>
    <mergeCell ref="F2:F3"/>
  </mergeCells>
  <pageMargins left="0.7" right="0.7" top="0.75" bottom="0.75" header="0.3" footer="0.3"/>
  <pageSetup paperSize="9" scale="8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sqref="A1:G1"/>
    </sheetView>
  </sheetViews>
  <sheetFormatPr defaultRowHeight="14.4"/>
  <cols>
    <col min="2" max="2" width="22.109375" customWidth="1"/>
    <col min="3" max="3" width="17.33203125" customWidth="1"/>
    <col min="4" max="4" width="43.88671875" customWidth="1"/>
    <col min="5" max="5" width="28" customWidth="1"/>
    <col min="6" max="6" width="36.5546875" customWidth="1"/>
    <col min="7" max="7" width="33.33203125" customWidth="1"/>
  </cols>
  <sheetData>
    <row r="1" spans="1:7" ht="15" customHeight="1">
      <c r="A1" s="207" t="s">
        <v>401</v>
      </c>
      <c r="B1" s="207"/>
      <c r="C1" s="207"/>
      <c r="D1" s="207"/>
      <c r="E1" s="207"/>
      <c r="F1" s="207"/>
      <c r="G1" s="207"/>
    </row>
    <row r="2" spans="1:7" s="42" customFormat="1">
      <c r="A2" s="38" t="s">
        <v>440</v>
      </c>
      <c r="B2" s="150" t="s">
        <v>391</v>
      </c>
      <c r="C2" s="151" t="s">
        <v>448</v>
      </c>
      <c r="D2" s="151" t="s">
        <v>149</v>
      </c>
      <c r="E2" s="151" t="s">
        <v>392</v>
      </c>
      <c r="F2" s="151" t="s">
        <v>49</v>
      </c>
      <c r="G2" s="152" t="s">
        <v>449</v>
      </c>
    </row>
    <row r="3" spans="1:7" ht="28.2" thickBot="1">
      <c r="A3" s="28">
        <v>1</v>
      </c>
      <c r="B3" s="153" t="s">
        <v>393</v>
      </c>
      <c r="C3" s="154" t="s">
        <v>394</v>
      </c>
      <c r="D3" s="155" t="s">
        <v>395</v>
      </c>
      <c r="E3" s="154" t="s">
        <v>36</v>
      </c>
      <c r="F3" s="155" t="s">
        <v>396</v>
      </c>
      <c r="G3" s="156">
        <v>298561.55</v>
      </c>
    </row>
    <row r="4" spans="1:7">
      <c r="A4" s="28">
        <v>2</v>
      </c>
      <c r="B4" s="157" t="s">
        <v>397</v>
      </c>
      <c r="C4" s="158" t="s">
        <v>398</v>
      </c>
      <c r="D4" s="159" t="s">
        <v>399</v>
      </c>
      <c r="E4" s="158" t="s">
        <v>272</v>
      </c>
      <c r="F4" s="155" t="s">
        <v>400</v>
      </c>
      <c r="G4" s="156">
        <v>813960.78</v>
      </c>
    </row>
    <row r="5" spans="1:7">
      <c r="A5" s="45"/>
      <c r="B5" s="45"/>
      <c r="C5" s="45"/>
      <c r="D5" s="45"/>
      <c r="E5" s="45"/>
      <c r="F5" s="46" t="s">
        <v>28</v>
      </c>
      <c r="G5" s="160">
        <f>SUM(G3:G4)</f>
        <v>1112522.33</v>
      </c>
    </row>
    <row r="7" spans="1:7">
      <c r="G7" s="15"/>
    </row>
  </sheetData>
  <mergeCells count="1">
    <mergeCell ref="A1:G1"/>
  </mergeCells>
  <pageMargins left="0.7" right="0.7" top="0.75" bottom="0.75" header="0.3" footer="0.3"/>
  <pageSetup paperSize="9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sqref="A1:G1"/>
    </sheetView>
  </sheetViews>
  <sheetFormatPr defaultRowHeight="14.4"/>
  <cols>
    <col min="2" max="2" width="25.88671875" customWidth="1"/>
    <col min="3" max="3" width="20.6640625" customWidth="1"/>
    <col min="4" max="4" width="23.109375" customWidth="1"/>
    <col min="5" max="5" width="19.88671875" customWidth="1"/>
    <col min="6" max="6" width="22" customWidth="1"/>
    <col min="7" max="7" width="36.33203125" customWidth="1"/>
  </cols>
  <sheetData>
    <row r="1" spans="1:7" ht="18" customHeight="1">
      <c r="A1" s="208" t="s">
        <v>438</v>
      </c>
      <c r="B1" s="208"/>
      <c r="C1" s="208"/>
      <c r="D1" s="208"/>
      <c r="E1" s="208"/>
      <c r="F1" s="208"/>
      <c r="G1" s="208"/>
    </row>
    <row r="2" spans="1:7" s="41" customFormat="1" ht="27.6">
      <c r="A2" s="115" t="s">
        <v>439</v>
      </c>
      <c r="B2" s="115" t="s">
        <v>180</v>
      </c>
      <c r="C2" s="115" t="s">
        <v>104</v>
      </c>
      <c r="D2" s="115" t="s">
        <v>181</v>
      </c>
      <c r="E2" s="115" t="s">
        <v>182</v>
      </c>
      <c r="F2" s="115" t="s">
        <v>183</v>
      </c>
      <c r="G2" s="115" t="s">
        <v>450</v>
      </c>
    </row>
    <row r="3" spans="1:7">
      <c r="A3" s="216">
        <v>1</v>
      </c>
      <c r="B3" s="217" t="s">
        <v>184</v>
      </c>
      <c r="C3" s="164">
        <v>70730006</v>
      </c>
      <c r="D3" s="80" t="s">
        <v>185</v>
      </c>
      <c r="E3" s="217" t="s">
        <v>186</v>
      </c>
      <c r="F3" s="218" t="s">
        <v>187</v>
      </c>
      <c r="G3" s="219">
        <v>267484.7</v>
      </c>
    </row>
    <row r="4" spans="1:7">
      <c r="A4" s="216"/>
      <c r="B4" s="217"/>
      <c r="C4" s="165"/>
      <c r="D4" s="220"/>
      <c r="E4" s="217"/>
      <c r="F4" s="218"/>
      <c r="G4" s="219"/>
    </row>
    <row r="5" spans="1:7">
      <c r="A5" s="216"/>
      <c r="B5" s="217"/>
      <c r="C5" s="165"/>
      <c r="D5" s="220"/>
      <c r="E5" s="217"/>
      <c r="F5" s="218"/>
      <c r="G5" s="219"/>
    </row>
    <row r="6" spans="1:7" ht="27.6">
      <c r="A6" s="216"/>
      <c r="B6" s="217"/>
      <c r="C6" s="164">
        <v>70650610</v>
      </c>
      <c r="D6" s="161" t="s">
        <v>188</v>
      </c>
      <c r="E6" s="217"/>
      <c r="F6" s="218"/>
      <c r="G6" s="219"/>
    </row>
    <row r="7" spans="1:7" ht="41.4">
      <c r="A7" s="216"/>
      <c r="B7" s="217"/>
      <c r="C7" s="164">
        <v>70030601</v>
      </c>
      <c r="D7" s="162" t="s">
        <v>189</v>
      </c>
      <c r="E7" s="163" t="s">
        <v>190</v>
      </c>
      <c r="F7" s="218"/>
      <c r="G7" s="219"/>
    </row>
  </sheetData>
  <mergeCells count="7">
    <mergeCell ref="A1:G1"/>
    <mergeCell ref="A3:A7"/>
    <mergeCell ref="B3:B7"/>
    <mergeCell ref="E3:E6"/>
    <mergeCell ref="F3:F7"/>
    <mergeCell ref="G3:G7"/>
    <mergeCell ref="D4:D5"/>
  </mergeCells>
  <pageMargins left="0.7" right="0.7" top="0.75" bottom="0.75" header="0.3" footer="0.3"/>
  <pageSetup paperSize="9" scale="8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selection sqref="A1:J1"/>
    </sheetView>
  </sheetViews>
  <sheetFormatPr defaultRowHeight="14.4"/>
  <cols>
    <col min="4" max="4" width="16.6640625" customWidth="1"/>
    <col min="5" max="5" width="26.88671875" customWidth="1"/>
    <col min="6" max="6" width="22.33203125" customWidth="1"/>
    <col min="7" max="7" width="27.6640625" customWidth="1"/>
    <col min="8" max="9" width="23.6640625" customWidth="1"/>
    <col min="10" max="10" width="39" customWidth="1"/>
  </cols>
  <sheetData>
    <row r="1" spans="1:10" ht="23.25" customHeight="1">
      <c r="A1" s="209" t="s">
        <v>402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>
      <c r="A2" s="19" t="s">
        <v>45</v>
      </c>
      <c r="B2" s="19" t="s">
        <v>124</v>
      </c>
      <c r="C2" s="19" t="s">
        <v>30</v>
      </c>
      <c r="D2" s="19" t="s">
        <v>46</v>
      </c>
      <c r="E2" s="19" t="s">
        <v>2</v>
      </c>
      <c r="F2" s="19" t="s">
        <v>149</v>
      </c>
      <c r="G2" s="19" t="s">
        <v>49</v>
      </c>
      <c r="H2" s="19" t="s">
        <v>151</v>
      </c>
      <c r="I2" s="19" t="s">
        <v>234</v>
      </c>
      <c r="J2" s="19" t="s">
        <v>233</v>
      </c>
    </row>
    <row r="3" spans="1:10" ht="27.6">
      <c r="A3" s="16">
        <v>1</v>
      </c>
      <c r="B3" s="166">
        <v>2019</v>
      </c>
      <c r="C3" s="166" t="s">
        <v>403</v>
      </c>
      <c r="D3" s="166" t="s">
        <v>404</v>
      </c>
      <c r="E3" s="166" t="s">
        <v>405</v>
      </c>
      <c r="F3" s="166" t="s">
        <v>406</v>
      </c>
      <c r="G3" s="166" t="s">
        <v>407</v>
      </c>
      <c r="H3" s="167" t="s">
        <v>408</v>
      </c>
      <c r="I3" s="168">
        <v>120000</v>
      </c>
      <c r="J3" s="170">
        <v>440000</v>
      </c>
    </row>
    <row r="4" spans="1:10" ht="27.6">
      <c r="A4" s="16">
        <v>2</v>
      </c>
      <c r="B4" s="166">
        <v>2019</v>
      </c>
      <c r="C4" s="166" t="s">
        <v>409</v>
      </c>
      <c r="D4" s="166" t="s">
        <v>410</v>
      </c>
      <c r="E4" s="166" t="s">
        <v>411</v>
      </c>
      <c r="F4" s="166" t="s">
        <v>412</v>
      </c>
      <c r="G4" s="166" t="s">
        <v>407</v>
      </c>
      <c r="H4" s="167" t="s">
        <v>413</v>
      </c>
      <c r="I4" s="168">
        <v>0</v>
      </c>
      <c r="J4" s="170">
        <v>1330459.98</v>
      </c>
    </row>
    <row r="5" spans="1:10" ht="27.6">
      <c r="A5" s="16">
        <v>3</v>
      </c>
      <c r="B5" s="166">
        <v>2019</v>
      </c>
      <c r="C5" s="166" t="s">
        <v>414</v>
      </c>
      <c r="D5" s="166" t="s">
        <v>415</v>
      </c>
      <c r="E5" s="166" t="s">
        <v>416</v>
      </c>
      <c r="F5" s="166" t="s">
        <v>417</v>
      </c>
      <c r="G5" s="166" t="s">
        <v>407</v>
      </c>
      <c r="H5" s="167" t="s">
        <v>408</v>
      </c>
      <c r="I5" s="168">
        <v>0</v>
      </c>
      <c r="J5" s="170">
        <v>340000</v>
      </c>
    </row>
    <row r="6" spans="1:10" ht="41.4">
      <c r="A6" s="16">
        <v>4</v>
      </c>
      <c r="B6" s="166">
        <v>2019</v>
      </c>
      <c r="C6" s="166" t="s">
        <v>414</v>
      </c>
      <c r="D6" s="166" t="s">
        <v>418</v>
      </c>
      <c r="E6" s="166" t="s">
        <v>419</v>
      </c>
      <c r="F6" s="166" t="s">
        <v>420</v>
      </c>
      <c r="G6" s="166" t="s">
        <v>421</v>
      </c>
      <c r="H6" s="167" t="s">
        <v>422</v>
      </c>
      <c r="I6" s="168">
        <v>215790</v>
      </c>
      <c r="J6" s="170">
        <v>473210</v>
      </c>
    </row>
    <row r="7" spans="1:10">
      <c r="A7" s="16">
        <v>5</v>
      </c>
      <c r="B7" s="166">
        <v>2019</v>
      </c>
      <c r="C7" s="166" t="s">
        <v>414</v>
      </c>
      <c r="D7" s="166" t="s">
        <v>423</v>
      </c>
      <c r="E7" s="166" t="s">
        <v>424</v>
      </c>
      <c r="F7" s="166" t="s">
        <v>425</v>
      </c>
      <c r="G7" s="166" t="s">
        <v>257</v>
      </c>
      <c r="H7" s="167" t="s">
        <v>426</v>
      </c>
      <c r="I7" s="168">
        <v>1140000</v>
      </c>
      <c r="J7" s="170">
        <v>1281523.74</v>
      </c>
    </row>
    <row r="8" spans="1:10">
      <c r="A8" s="17"/>
      <c r="B8" s="17"/>
      <c r="C8" s="17"/>
      <c r="D8" s="17"/>
      <c r="E8" s="17"/>
      <c r="F8" s="17"/>
      <c r="G8" s="17"/>
      <c r="H8" s="172" t="s">
        <v>443</v>
      </c>
      <c r="I8" s="169">
        <f>SUM(I3:I7)</f>
        <v>1475790</v>
      </c>
      <c r="J8" s="171">
        <f>SUM(J3:J7)</f>
        <v>3865193.7199999997</v>
      </c>
    </row>
    <row r="9" spans="1:10">
      <c r="A9" s="17"/>
      <c r="B9" s="17"/>
      <c r="C9" s="17"/>
      <c r="D9" s="17"/>
      <c r="E9" s="17"/>
      <c r="F9" s="17"/>
      <c r="G9" s="17"/>
      <c r="H9" s="17"/>
      <c r="I9" s="17"/>
      <c r="J9" s="17"/>
    </row>
  </sheetData>
  <mergeCells count="1">
    <mergeCell ref="A1:J1"/>
  </mergeCell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"/>
    </sheetView>
  </sheetViews>
  <sheetFormatPr defaultRowHeight="14.4"/>
  <cols>
    <col min="1" max="1" width="5.44140625" customWidth="1"/>
    <col min="2" max="2" width="6.44140625" customWidth="1"/>
    <col min="3" max="3" width="21" customWidth="1"/>
    <col min="4" max="4" width="13.44140625" customWidth="1"/>
    <col min="5" max="5" width="30.5546875" customWidth="1"/>
    <col min="6" max="6" width="32.44140625" customWidth="1"/>
    <col min="7" max="7" width="21.33203125" customWidth="1"/>
    <col min="8" max="8" width="65.44140625" customWidth="1"/>
  </cols>
  <sheetData>
    <row r="1" spans="1:7" ht="30.75" customHeight="1">
      <c r="A1" s="195" t="s">
        <v>219</v>
      </c>
      <c r="B1" s="195"/>
      <c r="C1" s="195"/>
      <c r="D1" s="195"/>
      <c r="E1" s="195"/>
      <c r="F1" s="195"/>
      <c r="G1" s="195"/>
    </row>
    <row r="2" spans="1:7" s="42" customFormat="1" ht="56.25" customHeight="1">
      <c r="A2" s="35" t="s">
        <v>439</v>
      </c>
      <c r="B2" s="35" t="s">
        <v>0</v>
      </c>
      <c r="C2" s="36" t="s">
        <v>1</v>
      </c>
      <c r="D2" s="36" t="s">
        <v>2</v>
      </c>
      <c r="E2" s="36" t="s">
        <v>3</v>
      </c>
      <c r="F2" s="36" t="s">
        <v>4</v>
      </c>
      <c r="G2" s="37" t="s">
        <v>5</v>
      </c>
    </row>
    <row r="3" spans="1:7" ht="36.75" customHeight="1">
      <c r="A3" s="28">
        <v>1</v>
      </c>
      <c r="B3" s="28" t="s">
        <v>6</v>
      </c>
      <c r="C3" s="48" t="s">
        <v>11</v>
      </c>
      <c r="D3" s="29" t="s">
        <v>21</v>
      </c>
      <c r="E3" s="30" t="s">
        <v>18</v>
      </c>
      <c r="F3" s="30" t="s">
        <v>9</v>
      </c>
      <c r="G3" s="31">
        <v>60000</v>
      </c>
    </row>
    <row r="4" spans="1:7" ht="36" customHeight="1">
      <c r="A4" s="28">
        <v>2</v>
      </c>
      <c r="B4" s="28" t="s">
        <v>6</v>
      </c>
      <c r="C4" s="48" t="s">
        <v>12</v>
      </c>
      <c r="D4" s="29" t="s">
        <v>22</v>
      </c>
      <c r="E4" s="30" t="s">
        <v>433</v>
      </c>
      <c r="F4" s="30" t="s">
        <v>8</v>
      </c>
      <c r="G4" s="31">
        <v>250000</v>
      </c>
    </row>
    <row r="5" spans="1:7" ht="36" customHeight="1">
      <c r="A5" s="28">
        <v>3</v>
      </c>
      <c r="B5" s="28" t="s">
        <v>7</v>
      </c>
      <c r="C5" s="48" t="s">
        <v>13</v>
      </c>
      <c r="D5" s="29" t="s">
        <v>23</v>
      </c>
      <c r="E5" s="30" t="s">
        <v>434</v>
      </c>
      <c r="F5" s="30" t="s">
        <v>10</v>
      </c>
      <c r="G5" s="31">
        <v>120000</v>
      </c>
    </row>
    <row r="6" spans="1:7" ht="36" customHeight="1">
      <c r="A6" s="28">
        <v>4</v>
      </c>
      <c r="B6" s="28" t="s">
        <v>7</v>
      </c>
      <c r="C6" s="48" t="s">
        <v>14</v>
      </c>
      <c r="D6" s="29" t="s">
        <v>24</v>
      </c>
      <c r="E6" s="30" t="s">
        <v>435</v>
      </c>
      <c r="F6" s="30" t="s">
        <v>10</v>
      </c>
      <c r="G6" s="31">
        <v>110000</v>
      </c>
    </row>
    <row r="7" spans="1:7" ht="36" customHeight="1">
      <c r="A7" s="28">
        <v>5</v>
      </c>
      <c r="B7" s="28" t="s">
        <v>7</v>
      </c>
      <c r="C7" s="48" t="s">
        <v>15</v>
      </c>
      <c r="D7" s="29" t="s">
        <v>25</v>
      </c>
      <c r="E7" s="30" t="s">
        <v>436</v>
      </c>
      <c r="F7" s="30" t="s">
        <v>10</v>
      </c>
      <c r="G7" s="31">
        <v>100000</v>
      </c>
    </row>
    <row r="8" spans="1:7" ht="30" customHeight="1">
      <c r="A8" s="28">
        <v>6</v>
      </c>
      <c r="B8" s="28" t="s">
        <v>6</v>
      </c>
      <c r="C8" s="48" t="s">
        <v>16</v>
      </c>
      <c r="D8" s="29" t="s">
        <v>26</v>
      </c>
      <c r="E8" s="30" t="s">
        <v>19</v>
      </c>
      <c r="F8" s="30" t="s">
        <v>10</v>
      </c>
      <c r="G8" s="31">
        <v>120000</v>
      </c>
    </row>
    <row r="9" spans="1:7" ht="32.1" customHeight="1">
      <c r="A9" s="28">
        <v>7</v>
      </c>
      <c r="B9" s="28" t="s">
        <v>6</v>
      </c>
      <c r="C9" s="48" t="s">
        <v>17</v>
      </c>
      <c r="D9" s="29" t="s">
        <v>27</v>
      </c>
      <c r="E9" s="30" t="s">
        <v>20</v>
      </c>
      <c r="F9" s="30" t="s">
        <v>10</v>
      </c>
      <c r="G9" s="31">
        <v>113485.55</v>
      </c>
    </row>
    <row r="10" spans="1:7" ht="32.1" customHeight="1">
      <c r="A10" s="32"/>
      <c r="B10" s="32"/>
      <c r="C10" s="33"/>
      <c r="D10" s="33"/>
      <c r="E10" s="34"/>
      <c r="F10" s="39" t="s">
        <v>28</v>
      </c>
      <c r="G10" s="40">
        <v>873485.55</v>
      </c>
    </row>
    <row r="12" spans="1:7">
      <c r="B12" s="202"/>
      <c r="C12" s="202"/>
      <c r="D12" s="202"/>
      <c r="E12" s="202"/>
      <c r="F12" s="202"/>
    </row>
  </sheetData>
  <mergeCells count="2">
    <mergeCell ref="B12:F12"/>
    <mergeCell ref="A1:G1"/>
  </mergeCells>
  <pageMargins left="0.31496062992125984" right="0.11811023622047245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activeCell="F12" sqref="F12"/>
    </sheetView>
  </sheetViews>
  <sheetFormatPr defaultRowHeight="14.4"/>
  <cols>
    <col min="1" max="1" width="7" customWidth="1"/>
    <col min="2" max="2" width="21.33203125" customWidth="1"/>
    <col min="3" max="3" width="24.88671875" customWidth="1"/>
    <col min="4" max="4" width="26.109375" customWidth="1"/>
    <col min="5" max="5" width="37" customWidth="1"/>
    <col min="6" max="6" width="30.6640625" customWidth="1"/>
    <col min="7" max="7" width="31.6640625" customWidth="1"/>
  </cols>
  <sheetData>
    <row r="1" spans="1:7" ht="54" customHeight="1">
      <c r="A1" s="191" t="s">
        <v>218</v>
      </c>
      <c r="B1" s="191" t="s">
        <v>46</v>
      </c>
      <c r="C1" s="191" t="s">
        <v>2</v>
      </c>
      <c r="D1" s="191" t="s">
        <v>149</v>
      </c>
      <c r="E1" s="191" t="s">
        <v>49</v>
      </c>
      <c r="F1" s="191" t="s">
        <v>151</v>
      </c>
      <c r="G1" s="192" t="s">
        <v>459</v>
      </c>
    </row>
    <row r="2" spans="1:7" ht="82.8">
      <c r="A2" s="36" t="s">
        <v>220</v>
      </c>
      <c r="B2" s="36" t="s">
        <v>224</v>
      </c>
      <c r="C2" s="36">
        <v>790181172</v>
      </c>
      <c r="D2" s="36" t="s">
        <v>225</v>
      </c>
      <c r="E2" s="36" t="s">
        <v>222</v>
      </c>
      <c r="F2" s="36" t="s">
        <v>223</v>
      </c>
      <c r="G2" s="43">
        <v>377000</v>
      </c>
    </row>
    <row r="3" spans="1:7" ht="55.2">
      <c r="A3" s="26" t="s">
        <v>220</v>
      </c>
      <c r="B3" s="26" t="s">
        <v>226</v>
      </c>
      <c r="C3" s="26">
        <v>790300583</v>
      </c>
      <c r="D3" s="26" t="s">
        <v>227</v>
      </c>
      <c r="E3" s="26" t="s">
        <v>222</v>
      </c>
      <c r="F3" s="26" t="s">
        <v>454</v>
      </c>
      <c r="G3" s="44">
        <v>514000</v>
      </c>
    </row>
    <row r="4" spans="1:7" ht="27.6">
      <c r="A4" s="26" t="s">
        <v>221</v>
      </c>
      <c r="B4" s="26" t="s">
        <v>228</v>
      </c>
      <c r="C4" s="26">
        <v>780040786</v>
      </c>
      <c r="D4" s="26" t="s">
        <v>229</v>
      </c>
      <c r="E4" s="26" t="s">
        <v>222</v>
      </c>
      <c r="F4" s="26" t="s">
        <v>223</v>
      </c>
      <c r="G4" s="44">
        <v>370000</v>
      </c>
    </row>
    <row r="5" spans="1:7" ht="27.6">
      <c r="A5" s="26" t="s">
        <v>230</v>
      </c>
      <c r="B5" s="26" t="s">
        <v>231</v>
      </c>
      <c r="C5" s="26">
        <v>1020100001</v>
      </c>
      <c r="D5" s="26" t="s">
        <v>232</v>
      </c>
      <c r="E5" s="26" t="s">
        <v>222</v>
      </c>
      <c r="F5" s="26" t="s">
        <v>223</v>
      </c>
      <c r="G5" s="44">
        <v>560000</v>
      </c>
    </row>
    <row r="6" spans="1:7" ht="41.4">
      <c r="A6" s="26" t="s">
        <v>221</v>
      </c>
      <c r="B6" s="26" t="s">
        <v>455</v>
      </c>
      <c r="C6" s="26">
        <v>780790927</v>
      </c>
      <c r="D6" s="26" t="s">
        <v>456</v>
      </c>
      <c r="E6" s="26" t="s">
        <v>457</v>
      </c>
      <c r="F6" s="26" t="s">
        <v>223</v>
      </c>
      <c r="G6" s="44">
        <v>801751.34</v>
      </c>
    </row>
    <row r="7" spans="1:7">
      <c r="A7" s="45"/>
      <c r="B7" s="45"/>
      <c r="C7" s="45"/>
      <c r="D7" s="45"/>
      <c r="E7" s="45"/>
      <c r="F7" s="190" t="s">
        <v>458</v>
      </c>
      <c r="G7" s="193">
        <v>2622751.34</v>
      </c>
    </row>
    <row r="12" spans="1:7">
      <c r="F12" s="14"/>
    </row>
  </sheetData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selection sqref="A1:G1"/>
    </sheetView>
  </sheetViews>
  <sheetFormatPr defaultRowHeight="14.4"/>
  <cols>
    <col min="2" max="2" width="31.5546875" customWidth="1"/>
    <col min="3" max="3" width="14.33203125" customWidth="1"/>
    <col min="4" max="4" width="28.109375" customWidth="1"/>
    <col min="5" max="5" width="17.109375" customWidth="1"/>
    <col min="6" max="6" width="20.44140625" customWidth="1"/>
    <col min="7" max="7" width="16.109375" customWidth="1"/>
    <col min="8" max="8" width="22.88671875" customWidth="1"/>
  </cols>
  <sheetData>
    <row r="1" spans="1:8" ht="18.600000000000001" thickBot="1">
      <c r="A1" s="195" t="s">
        <v>235</v>
      </c>
      <c r="B1" s="195"/>
      <c r="C1" s="195"/>
      <c r="D1" s="195"/>
      <c r="E1" s="195"/>
      <c r="F1" s="195"/>
      <c r="G1" s="195"/>
      <c r="H1" s="20"/>
    </row>
    <row r="2" spans="1:8" ht="27.6">
      <c r="A2" s="49" t="s">
        <v>439</v>
      </c>
      <c r="B2" s="50" t="s">
        <v>29</v>
      </c>
      <c r="C2" s="50" t="s">
        <v>30</v>
      </c>
      <c r="D2" s="50" t="s">
        <v>31</v>
      </c>
      <c r="E2" s="50" t="s">
        <v>32</v>
      </c>
      <c r="F2" s="51" t="s">
        <v>44</v>
      </c>
      <c r="G2" s="52" t="s">
        <v>51</v>
      </c>
      <c r="H2" s="50" t="s">
        <v>33</v>
      </c>
    </row>
    <row r="3" spans="1:8" ht="55.2">
      <c r="A3" s="53">
        <v>1</v>
      </c>
      <c r="B3" s="54" t="s">
        <v>34</v>
      </c>
      <c r="C3" s="55" t="s">
        <v>35</v>
      </c>
      <c r="D3" s="56" t="s">
        <v>236</v>
      </c>
      <c r="E3" s="57" t="s">
        <v>36</v>
      </c>
      <c r="F3" s="58">
        <v>668072.21</v>
      </c>
      <c r="G3" s="59"/>
      <c r="H3" s="60">
        <v>668072.21</v>
      </c>
    </row>
    <row r="4" spans="1:8" ht="41.4">
      <c r="A4" s="53">
        <v>2</v>
      </c>
      <c r="B4" s="54" t="s">
        <v>37</v>
      </c>
      <c r="C4" s="55" t="s">
        <v>38</v>
      </c>
      <c r="D4" s="56" t="s">
        <v>39</v>
      </c>
      <c r="E4" s="57" t="s">
        <v>36</v>
      </c>
      <c r="F4" s="58">
        <v>778750</v>
      </c>
      <c r="G4" s="59">
        <v>3000</v>
      </c>
      <c r="H4" s="60">
        <v>775750</v>
      </c>
    </row>
    <row r="5" spans="1:8" ht="41.4">
      <c r="A5" s="53">
        <v>3</v>
      </c>
      <c r="B5" s="54" t="s">
        <v>40</v>
      </c>
      <c r="C5" s="55" t="s">
        <v>41</v>
      </c>
      <c r="D5" s="56" t="s">
        <v>237</v>
      </c>
      <c r="E5" s="57" t="s">
        <v>36</v>
      </c>
      <c r="F5" s="60">
        <v>950000</v>
      </c>
      <c r="G5" s="59"/>
      <c r="H5" s="60">
        <v>950000</v>
      </c>
    </row>
    <row r="6" spans="1:8" ht="55.2">
      <c r="A6" s="53">
        <v>4</v>
      </c>
      <c r="B6" s="54" t="s">
        <v>42</v>
      </c>
      <c r="C6" s="55" t="s">
        <v>41</v>
      </c>
      <c r="D6" s="56" t="s">
        <v>238</v>
      </c>
      <c r="E6" s="57" t="s">
        <v>36</v>
      </c>
      <c r="F6" s="58">
        <v>991674.54</v>
      </c>
      <c r="G6" s="59"/>
      <c r="H6" s="60">
        <v>991674.54</v>
      </c>
    </row>
    <row r="7" spans="1:8" ht="82.8">
      <c r="A7" s="53">
        <v>5</v>
      </c>
      <c r="B7" s="54" t="s">
        <v>43</v>
      </c>
      <c r="C7" s="55" t="s">
        <v>38</v>
      </c>
      <c r="D7" s="56" t="s">
        <v>239</v>
      </c>
      <c r="E7" s="57" t="s">
        <v>36</v>
      </c>
      <c r="F7" s="60">
        <v>395000</v>
      </c>
      <c r="G7" s="59"/>
      <c r="H7" s="60">
        <v>395000</v>
      </c>
    </row>
    <row r="8" spans="1:8" ht="96.6">
      <c r="A8" s="53">
        <v>6</v>
      </c>
      <c r="B8" s="54" t="s">
        <v>240</v>
      </c>
      <c r="C8" s="55" t="s">
        <v>41</v>
      </c>
      <c r="D8" s="56" t="s">
        <v>241</v>
      </c>
      <c r="E8" s="57" t="s">
        <v>36</v>
      </c>
      <c r="F8" s="58">
        <v>288576.15000000002</v>
      </c>
      <c r="G8" s="59"/>
      <c r="H8" s="60">
        <v>288576.15000000002</v>
      </c>
    </row>
    <row r="9" spans="1:8" ht="42" thickBot="1">
      <c r="A9" s="53">
        <v>7</v>
      </c>
      <c r="B9" s="61" t="s">
        <v>242</v>
      </c>
      <c r="C9" s="62" t="s">
        <v>41</v>
      </c>
      <c r="D9" s="63" t="s">
        <v>243</v>
      </c>
      <c r="E9" s="64" t="s">
        <v>36</v>
      </c>
      <c r="F9" s="65">
        <v>1320000</v>
      </c>
      <c r="G9" s="66">
        <v>345000</v>
      </c>
      <c r="H9" s="67">
        <f>F9-G9</f>
        <v>975000</v>
      </c>
    </row>
    <row r="10" spans="1:8">
      <c r="A10" s="23"/>
      <c r="B10" s="23"/>
      <c r="C10" s="23"/>
      <c r="D10" s="23"/>
      <c r="E10" s="23"/>
      <c r="F10" s="23"/>
      <c r="G10" s="46" t="s">
        <v>28</v>
      </c>
      <c r="H10" s="68">
        <f>SUM(H3:H9)</f>
        <v>5044072.9000000004</v>
      </c>
    </row>
    <row r="11" spans="1:8">
      <c r="A11" s="23"/>
      <c r="B11" s="23"/>
      <c r="C11" s="23"/>
      <c r="D11" s="23"/>
      <c r="E11" s="23"/>
      <c r="F11" s="23"/>
      <c r="G11" s="23"/>
      <c r="H11" s="23"/>
    </row>
    <row r="12" spans="1:8">
      <c r="A12" s="23"/>
      <c r="B12" s="23"/>
      <c r="C12" s="23"/>
      <c r="D12" s="23"/>
      <c r="E12" s="23"/>
      <c r="F12" s="23"/>
      <c r="G12" s="23"/>
      <c r="H12" s="23"/>
    </row>
  </sheetData>
  <mergeCells count="1">
    <mergeCell ref="A1:G1"/>
  </mergeCells>
  <pageMargins left="0.7" right="0.7" top="0.75" bottom="0.75" header="0.3" footer="0.3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C19" sqref="C19"/>
    </sheetView>
  </sheetViews>
  <sheetFormatPr defaultRowHeight="14.4"/>
  <cols>
    <col min="1" max="1" width="6.5546875" style="18" customWidth="1"/>
    <col min="2" max="2" width="32.6640625" customWidth="1"/>
    <col min="3" max="3" width="22.5546875" customWidth="1"/>
    <col min="4" max="4" width="22.88671875" customWidth="1"/>
    <col min="5" max="5" width="26.44140625" customWidth="1"/>
    <col min="6" max="6" width="28.33203125" customWidth="1"/>
    <col min="7" max="7" width="20.88671875" customWidth="1"/>
    <col min="8" max="8" width="19.44140625" customWidth="1"/>
    <col min="9" max="9" width="22.33203125" customWidth="1"/>
  </cols>
  <sheetData>
    <row r="1" spans="1:9" ht="15.75" customHeight="1">
      <c r="A1" s="195" t="s">
        <v>428</v>
      </c>
      <c r="B1" s="195"/>
      <c r="C1" s="195"/>
      <c r="D1" s="195"/>
      <c r="E1" s="195"/>
      <c r="F1" s="195"/>
      <c r="G1" s="195"/>
      <c r="H1" s="195"/>
      <c r="I1" s="195"/>
    </row>
    <row r="2" spans="1:9" ht="27.6">
      <c r="A2" s="11" t="s">
        <v>45</v>
      </c>
      <c r="B2" s="11" t="s">
        <v>46</v>
      </c>
      <c r="C2" s="11" t="s">
        <v>30</v>
      </c>
      <c r="D2" s="11" t="s">
        <v>47</v>
      </c>
      <c r="E2" s="11" t="s">
        <v>48</v>
      </c>
      <c r="F2" s="11" t="s">
        <v>49</v>
      </c>
      <c r="G2" s="12" t="s">
        <v>50</v>
      </c>
      <c r="H2" s="12" t="s">
        <v>51</v>
      </c>
      <c r="I2" s="12" t="s">
        <v>52</v>
      </c>
    </row>
    <row r="3" spans="1:9" ht="27.6">
      <c r="A3" s="21">
        <v>1</v>
      </c>
      <c r="B3" s="3" t="s">
        <v>53</v>
      </c>
      <c r="C3" s="3" t="s">
        <v>54</v>
      </c>
      <c r="D3" s="3">
        <v>370350334</v>
      </c>
      <c r="E3" s="4" t="s">
        <v>55</v>
      </c>
      <c r="F3" s="3" t="s">
        <v>56</v>
      </c>
      <c r="G3" s="5">
        <v>495000</v>
      </c>
      <c r="H3" s="6">
        <v>55000</v>
      </c>
      <c r="I3" s="6">
        <v>550000</v>
      </c>
    </row>
    <row r="4" spans="1:9" ht="27.6">
      <c r="A4" s="21">
        <v>2</v>
      </c>
      <c r="B4" s="3" t="s">
        <v>57</v>
      </c>
      <c r="C4" s="3" t="s">
        <v>54</v>
      </c>
      <c r="D4" s="3" t="s">
        <v>58</v>
      </c>
      <c r="E4" s="4" t="s">
        <v>59</v>
      </c>
      <c r="F4" s="3" t="s">
        <v>60</v>
      </c>
      <c r="G4" s="5">
        <v>185544.5</v>
      </c>
      <c r="H4" s="6">
        <v>0</v>
      </c>
      <c r="I4" s="6">
        <v>185544.5</v>
      </c>
    </row>
    <row r="5" spans="1:9" ht="27.6">
      <c r="A5" s="21">
        <v>3</v>
      </c>
      <c r="B5" s="3" t="s">
        <v>61</v>
      </c>
      <c r="C5" s="3" t="s">
        <v>61</v>
      </c>
      <c r="D5" s="3" t="s">
        <v>62</v>
      </c>
      <c r="E5" s="4" t="s">
        <v>63</v>
      </c>
      <c r="F5" s="3" t="s">
        <v>64</v>
      </c>
      <c r="G5" s="5">
        <v>309483.43</v>
      </c>
      <c r="H5" s="6">
        <v>448937.57</v>
      </c>
      <c r="I5" s="6">
        <v>758421</v>
      </c>
    </row>
    <row r="6" spans="1:9" ht="41.4">
      <c r="A6" s="21">
        <v>4</v>
      </c>
      <c r="B6" s="3" t="s">
        <v>65</v>
      </c>
      <c r="C6" s="7" t="s">
        <v>66</v>
      </c>
      <c r="D6" s="7" t="s">
        <v>67</v>
      </c>
      <c r="E6" s="8" t="s">
        <v>68</v>
      </c>
      <c r="F6" s="7" t="s">
        <v>69</v>
      </c>
      <c r="G6" s="9">
        <v>186000</v>
      </c>
      <c r="H6" s="9">
        <v>0</v>
      </c>
      <c r="I6" s="9">
        <v>186000</v>
      </c>
    </row>
    <row r="7" spans="1:9" ht="41.4">
      <c r="A7" s="21">
        <v>5</v>
      </c>
      <c r="B7" s="3" t="s">
        <v>65</v>
      </c>
      <c r="C7" s="7" t="s">
        <v>66</v>
      </c>
      <c r="D7" s="7" t="s">
        <v>70</v>
      </c>
      <c r="E7" s="8" t="s">
        <v>71</v>
      </c>
      <c r="F7" s="7" t="s">
        <v>69</v>
      </c>
      <c r="G7" s="9">
        <v>151530</v>
      </c>
      <c r="H7" s="9">
        <v>0</v>
      </c>
      <c r="I7" s="9">
        <v>151530</v>
      </c>
    </row>
    <row r="8" spans="1:9" ht="27.6">
      <c r="A8" s="21">
        <v>6</v>
      </c>
      <c r="B8" s="3" t="s">
        <v>72</v>
      </c>
      <c r="C8" s="7" t="s">
        <v>73</v>
      </c>
      <c r="D8" s="7" t="s">
        <v>74</v>
      </c>
      <c r="E8" s="8" t="s">
        <v>75</v>
      </c>
      <c r="F8" s="7" t="s">
        <v>76</v>
      </c>
      <c r="G8" s="9">
        <v>540479.31999999995</v>
      </c>
      <c r="H8" s="9">
        <v>259520.68</v>
      </c>
      <c r="I8" s="9">
        <f>G8+H8</f>
        <v>800000</v>
      </c>
    </row>
    <row r="9" spans="1:9" ht="55.2">
      <c r="A9" s="21">
        <v>7</v>
      </c>
      <c r="B9" s="3" t="s">
        <v>77</v>
      </c>
      <c r="C9" s="3" t="s">
        <v>78</v>
      </c>
      <c r="D9" s="3" t="s">
        <v>79</v>
      </c>
      <c r="E9" s="4" t="s">
        <v>80</v>
      </c>
      <c r="F9" s="3" t="s">
        <v>81</v>
      </c>
      <c r="G9" s="5">
        <v>243078.93</v>
      </c>
      <c r="H9" s="6">
        <v>31000</v>
      </c>
      <c r="I9" s="6">
        <f>SUM(G9:H9)</f>
        <v>274078.93</v>
      </c>
    </row>
    <row r="10" spans="1:9">
      <c r="A10" s="21">
        <v>8</v>
      </c>
      <c r="B10" s="3" t="s">
        <v>82</v>
      </c>
      <c r="C10" s="3" t="s">
        <v>83</v>
      </c>
      <c r="D10" s="3" t="s">
        <v>84</v>
      </c>
      <c r="E10" s="4" t="s">
        <v>85</v>
      </c>
      <c r="F10" s="3" t="s">
        <v>86</v>
      </c>
      <c r="G10" s="5">
        <v>180000</v>
      </c>
      <c r="H10" s="6">
        <v>20000</v>
      </c>
      <c r="I10" s="6">
        <v>200000</v>
      </c>
    </row>
    <row r="11" spans="1:9" ht="27.6">
      <c r="A11" s="21">
        <v>9</v>
      </c>
      <c r="B11" s="3" t="s">
        <v>87</v>
      </c>
      <c r="C11" s="7" t="s">
        <v>88</v>
      </c>
      <c r="D11" s="7" t="s">
        <v>89</v>
      </c>
      <c r="E11" s="8" t="s">
        <v>90</v>
      </c>
      <c r="F11" s="7" t="s">
        <v>69</v>
      </c>
      <c r="G11" s="9">
        <v>135000</v>
      </c>
      <c r="H11" s="9">
        <v>15000</v>
      </c>
      <c r="I11" s="9">
        <v>150000</v>
      </c>
    </row>
    <row r="12" spans="1:9" ht="27.6">
      <c r="A12" s="21">
        <v>10</v>
      </c>
      <c r="B12" s="3" t="s">
        <v>91</v>
      </c>
      <c r="C12" s="3" t="s">
        <v>88</v>
      </c>
      <c r="D12" s="3" t="s">
        <v>92</v>
      </c>
      <c r="E12" s="4" t="s">
        <v>93</v>
      </c>
      <c r="F12" s="3" t="s">
        <v>69</v>
      </c>
      <c r="G12" s="6">
        <v>121520.29</v>
      </c>
      <c r="H12" s="6">
        <v>13502.25</v>
      </c>
      <c r="I12" s="6">
        <f>G12+H12</f>
        <v>135022.53999999998</v>
      </c>
    </row>
    <row r="13" spans="1:9" ht="27.6">
      <c r="A13" s="21">
        <v>11</v>
      </c>
      <c r="B13" s="3" t="s">
        <v>94</v>
      </c>
      <c r="C13" s="3" t="s">
        <v>95</v>
      </c>
      <c r="D13" s="3" t="s">
        <v>96</v>
      </c>
      <c r="E13" s="4" t="s">
        <v>97</v>
      </c>
      <c r="F13" s="3" t="s">
        <v>69</v>
      </c>
      <c r="G13" s="5">
        <v>388928.15</v>
      </c>
      <c r="H13" s="6">
        <v>86071.85</v>
      </c>
      <c r="I13" s="6">
        <f>G13+H13</f>
        <v>475000</v>
      </c>
    </row>
    <row r="14" spans="1:9" ht="41.4">
      <c r="A14" s="21">
        <v>12</v>
      </c>
      <c r="B14" s="3" t="s">
        <v>98</v>
      </c>
      <c r="C14" s="7" t="s">
        <v>99</v>
      </c>
      <c r="D14" s="7" t="s">
        <v>100</v>
      </c>
      <c r="E14" s="8" t="s">
        <v>101</v>
      </c>
      <c r="F14" s="7" t="s">
        <v>102</v>
      </c>
      <c r="G14" s="9">
        <v>253986.23999999987</v>
      </c>
      <c r="H14" s="9">
        <f>I14-G14</f>
        <v>737659.08000000007</v>
      </c>
      <c r="I14" s="9">
        <v>991645.32</v>
      </c>
    </row>
    <row r="15" spans="1:9">
      <c r="A15" s="203" t="s">
        <v>28</v>
      </c>
      <c r="B15" s="203"/>
      <c r="C15" s="203"/>
      <c r="D15" s="203"/>
      <c r="E15" s="203"/>
      <c r="F15" s="203"/>
      <c r="G15" s="10">
        <f>SUM(G3:G14)</f>
        <v>3190550.86</v>
      </c>
      <c r="H15" s="10">
        <f t="shared" ref="H15:I15" si="0">SUM(H3:H14)</f>
        <v>1666691.4300000002</v>
      </c>
      <c r="I15" s="10">
        <f t="shared" si="0"/>
        <v>4857242.29</v>
      </c>
    </row>
  </sheetData>
  <mergeCells count="3">
    <mergeCell ref="A15:F15"/>
    <mergeCell ref="A1:G1"/>
    <mergeCell ref="H1:I1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I8" sqref="I8"/>
    </sheetView>
  </sheetViews>
  <sheetFormatPr defaultRowHeight="14.4"/>
  <cols>
    <col min="1" max="1" width="9.109375" style="18"/>
    <col min="2" max="2" width="12.88671875" customWidth="1"/>
    <col min="3" max="3" width="24" customWidth="1"/>
    <col min="4" max="4" width="23.6640625" customWidth="1"/>
    <col min="5" max="5" width="37.5546875" customWidth="1"/>
    <col min="6" max="6" width="22.6640625" customWidth="1"/>
    <col min="7" max="7" width="28.44140625" customWidth="1"/>
    <col min="8" max="8" width="24" customWidth="1"/>
  </cols>
  <sheetData>
    <row r="1" spans="1:8" ht="18">
      <c r="A1" s="195" t="s">
        <v>430</v>
      </c>
      <c r="B1" s="195"/>
      <c r="C1" s="195"/>
      <c r="D1" s="195"/>
      <c r="E1" s="195"/>
      <c r="F1" s="195"/>
      <c r="G1" s="195"/>
      <c r="H1" s="20"/>
    </row>
    <row r="2" spans="1:8" s="41" customFormat="1" ht="27.6">
      <c r="A2" s="74" t="s">
        <v>439</v>
      </c>
      <c r="B2" s="75" t="s">
        <v>103</v>
      </c>
      <c r="C2" s="75" t="s">
        <v>29</v>
      </c>
      <c r="D2" s="75" t="s">
        <v>104</v>
      </c>
      <c r="E2" s="75" t="s">
        <v>3</v>
      </c>
      <c r="F2" s="75" t="s">
        <v>4</v>
      </c>
      <c r="G2" s="75" t="s">
        <v>105</v>
      </c>
      <c r="H2" s="76" t="s">
        <v>106</v>
      </c>
    </row>
    <row r="3" spans="1:8" ht="27.6">
      <c r="A3" s="69">
        <v>1</v>
      </c>
      <c r="B3" s="70" t="s">
        <v>107</v>
      </c>
      <c r="C3" s="71" t="s">
        <v>108</v>
      </c>
      <c r="D3" s="70" t="s">
        <v>109</v>
      </c>
      <c r="E3" s="3" t="s">
        <v>110</v>
      </c>
      <c r="F3" s="71" t="s">
        <v>111</v>
      </c>
      <c r="G3" s="71" t="s">
        <v>112</v>
      </c>
      <c r="H3" s="77">
        <v>360000</v>
      </c>
    </row>
    <row r="4" spans="1:8" ht="27.6">
      <c r="A4" s="69">
        <v>2</v>
      </c>
      <c r="B4" s="70" t="s">
        <v>107</v>
      </c>
      <c r="C4" s="71" t="s">
        <v>113</v>
      </c>
      <c r="D4" s="70" t="s">
        <v>114</v>
      </c>
      <c r="E4" s="3" t="s">
        <v>115</v>
      </c>
      <c r="F4" s="71" t="s">
        <v>69</v>
      </c>
      <c r="G4" s="71" t="s">
        <v>116</v>
      </c>
      <c r="H4" s="77">
        <v>305000</v>
      </c>
    </row>
    <row r="5" spans="1:8">
      <c r="A5" s="69">
        <v>3</v>
      </c>
      <c r="B5" s="70" t="s">
        <v>107</v>
      </c>
      <c r="C5" s="71" t="s">
        <v>117</v>
      </c>
      <c r="D5" s="70" t="s">
        <v>118</v>
      </c>
      <c r="E5" s="3" t="s">
        <v>119</v>
      </c>
      <c r="F5" s="71" t="s">
        <v>69</v>
      </c>
      <c r="G5" s="71" t="s">
        <v>429</v>
      </c>
      <c r="H5" s="77">
        <v>353600</v>
      </c>
    </row>
    <row r="6" spans="1:8">
      <c r="A6" s="28">
        <v>4</v>
      </c>
      <c r="B6" s="70" t="s">
        <v>120</v>
      </c>
      <c r="C6" s="71" t="s">
        <v>121</v>
      </c>
      <c r="D6" s="70" t="s">
        <v>122</v>
      </c>
      <c r="E6" s="3" t="s">
        <v>123</v>
      </c>
      <c r="F6" s="71" t="s">
        <v>69</v>
      </c>
      <c r="G6" s="71"/>
      <c r="H6" s="77">
        <v>219190.55</v>
      </c>
    </row>
    <row r="7" spans="1:8">
      <c r="A7" s="28"/>
      <c r="B7" s="70"/>
      <c r="C7" s="71"/>
      <c r="D7" s="70"/>
      <c r="E7" s="72"/>
      <c r="F7" s="71"/>
      <c r="G7" s="71" t="s">
        <v>313</v>
      </c>
      <c r="H7" s="73">
        <f>SUM(H3:H6)</f>
        <v>1237790.55</v>
      </c>
    </row>
    <row r="8" spans="1:8">
      <c r="H8" s="194"/>
    </row>
  </sheetData>
  <mergeCells count="1">
    <mergeCell ref="A1:G1"/>
  </mergeCells>
  <pageMargins left="0.7" right="0.7" top="0.75" bottom="0.75" header="0.3" footer="0.3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workbookViewId="0">
      <selection activeCell="E14" sqref="E14"/>
    </sheetView>
  </sheetViews>
  <sheetFormatPr defaultRowHeight="14.4"/>
  <cols>
    <col min="4" max="4" width="21.109375" customWidth="1"/>
    <col min="5" max="5" width="21.88671875" customWidth="1"/>
    <col min="6" max="6" width="18.33203125" customWidth="1"/>
    <col min="7" max="7" width="16.44140625" customWidth="1"/>
    <col min="8" max="8" width="18.88671875" customWidth="1"/>
    <col min="9" max="9" width="16.5546875" customWidth="1"/>
  </cols>
  <sheetData>
    <row r="1" spans="1:9" ht="18">
      <c r="A1" s="195" t="s">
        <v>148</v>
      </c>
      <c r="B1" s="195"/>
      <c r="C1" s="195"/>
      <c r="D1" s="195"/>
      <c r="E1" s="195"/>
      <c r="F1" s="195"/>
      <c r="G1" s="195"/>
      <c r="H1" s="195"/>
      <c r="I1" s="195"/>
    </row>
    <row r="2" spans="1:9" ht="15" customHeight="1">
      <c r="A2" s="204" t="s">
        <v>439</v>
      </c>
      <c r="B2" s="204" t="s">
        <v>218</v>
      </c>
      <c r="C2" s="204" t="s">
        <v>46</v>
      </c>
      <c r="D2" s="204" t="s">
        <v>125</v>
      </c>
      <c r="E2" s="204" t="s">
        <v>126</v>
      </c>
      <c r="F2" s="204" t="s">
        <v>105</v>
      </c>
      <c r="G2" s="205" t="s">
        <v>33</v>
      </c>
      <c r="H2" s="204" t="s">
        <v>128</v>
      </c>
      <c r="I2" s="204" t="s">
        <v>441</v>
      </c>
    </row>
    <row r="3" spans="1:9">
      <c r="A3" s="204"/>
      <c r="B3" s="204"/>
      <c r="C3" s="204"/>
      <c r="D3" s="204"/>
      <c r="E3" s="204"/>
      <c r="F3" s="204"/>
      <c r="G3" s="206"/>
      <c r="H3" s="204"/>
      <c r="I3" s="204"/>
    </row>
    <row r="4" spans="1:9">
      <c r="A4" s="178">
        <v>103</v>
      </c>
      <c r="B4" s="178" t="s">
        <v>129</v>
      </c>
      <c r="C4" s="179" t="s">
        <v>130</v>
      </c>
      <c r="D4" s="179" t="s">
        <v>131</v>
      </c>
      <c r="E4" s="176" t="s">
        <v>132</v>
      </c>
      <c r="F4" s="180" t="str">
        <f t="shared" ref="F4:F9" si="0">IF(Z4=2,"prog. fattib. tecnica econ.",IF(AA4=6,"prog. definitivo",IF(AB4=8,"prog. esecutivo",IF(AC4=10,"prog. esec. cantierabile",IF(Z4=0,"studio di fattibilità")))))</f>
        <v>studio di fattibilità</v>
      </c>
      <c r="G4" s="187">
        <v>542639.09</v>
      </c>
      <c r="H4" s="181"/>
      <c r="I4" s="181">
        <v>542639.09</v>
      </c>
    </row>
    <row r="5" spans="1:9" ht="28.8">
      <c r="A5" s="178">
        <v>109</v>
      </c>
      <c r="B5" s="178" t="s">
        <v>133</v>
      </c>
      <c r="C5" s="179" t="s">
        <v>134</v>
      </c>
      <c r="D5" s="179" t="s">
        <v>135</v>
      </c>
      <c r="E5" s="176" t="s">
        <v>136</v>
      </c>
      <c r="F5" s="180" t="str">
        <f t="shared" si="0"/>
        <v>studio di fattibilità</v>
      </c>
      <c r="G5" s="187">
        <v>1587608.06</v>
      </c>
      <c r="H5" s="181"/>
      <c r="I5" s="181">
        <v>1587608.06</v>
      </c>
    </row>
    <row r="6" spans="1:9" ht="43.2">
      <c r="A6" s="178">
        <v>176</v>
      </c>
      <c r="B6" s="178" t="s">
        <v>137</v>
      </c>
      <c r="C6" s="179" t="s">
        <v>138</v>
      </c>
      <c r="D6" s="179" t="s">
        <v>139</v>
      </c>
      <c r="E6" s="182" t="s">
        <v>140</v>
      </c>
      <c r="F6" s="180" t="str">
        <f t="shared" si="0"/>
        <v>studio di fattibilità</v>
      </c>
      <c r="G6" s="187">
        <v>590130</v>
      </c>
      <c r="H6" s="181">
        <v>156870</v>
      </c>
      <c r="I6" s="181">
        <v>747000</v>
      </c>
    </row>
    <row r="7" spans="1:9" ht="43.2">
      <c r="A7" s="178">
        <v>203</v>
      </c>
      <c r="B7" s="178" t="s">
        <v>129</v>
      </c>
      <c r="C7" s="179" t="s">
        <v>141</v>
      </c>
      <c r="D7" s="179" t="s">
        <v>142</v>
      </c>
      <c r="E7" s="183" t="s">
        <v>143</v>
      </c>
      <c r="F7" s="180" t="str">
        <f t="shared" si="0"/>
        <v>studio di fattibilità</v>
      </c>
      <c r="G7" s="187">
        <v>363560.5</v>
      </c>
      <c r="H7" s="181"/>
      <c r="I7" s="181">
        <v>363560.5</v>
      </c>
    </row>
    <row r="8" spans="1:9" ht="28.8">
      <c r="A8" s="178">
        <v>226</v>
      </c>
      <c r="B8" s="178" t="s">
        <v>144</v>
      </c>
      <c r="C8" s="179" t="s">
        <v>145</v>
      </c>
      <c r="D8" s="179" t="s">
        <v>146</v>
      </c>
      <c r="E8" s="176" t="s">
        <v>147</v>
      </c>
      <c r="F8" s="180" t="str">
        <f t="shared" si="0"/>
        <v>studio di fattibilità</v>
      </c>
      <c r="G8" s="187">
        <v>98000</v>
      </c>
      <c r="H8" s="181"/>
      <c r="I8" s="181">
        <v>98000</v>
      </c>
    </row>
    <row r="9" spans="1:9">
      <c r="A9" s="174">
        <v>267</v>
      </c>
      <c r="B9" s="174" t="s">
        <v>133</v>
      </c>
      <c r="C9" s="175" t="s">
        <v>451</v>
      </c>
      <c r="D9" s="175" t="s">
        <v>452</v>
      </c>
      <c r="E9" s="176" t="s">
        <v>453</v>
      </c>
      <c r="F9" s="173" t="str">
        <f t="shared" si="0"/>
        <v>studio di fattibilità</v>
      </c>
      <c r="G9" s="188">
        <v>942133.34</v>
      </c>
      <c r="H9" s="177"/>
      <c r="I9" s="177">
        <v>942133.34</v>
      </c>
    </row>
    <row r="10" spans="1:9">
      <c r="A10" s="184"/>
      <c r="B10" s="184"/>
      <c r="C10" s="185"/>
      <c r="D10" s="185"/>
      <c r="E10" s="185"/>
      <c r="F10" s="185"/>
      <c r="G10" s="189">
        <f>SUM(G4:G9)</f>
        <v>4124070.9899999998</v>
      </c>
      <c r="H10" s="186">
        <f>SUM(H4:H8)</f>
        <v>156870</v>
      </c>
      <c r="I10" s="186">
        <f>SUM(I4:I9)</f>
        <v>4280940.99</v>
      </c>
    </row>
    <row r="11" spans="1:9">
      <c r="G11" s="41"/>
    </row>
  </sheetData>
  <mergeCells count="10">
    <mergeCell ref="A1:I1"/>
    <mergeCell ref="I2:I3"/>
    <mergeCell ref="E2:E3"/>
    <mergeCell ref="F2:F3"/>
    <mergeCell ref="G2:G3"/>
    <mergeCell ref="H2:H3"/>
    <mergeCell ref="A2:A3"/>
    <mergeCell ref="B2:B3"/>
    <mergeCell ref="C2:C3"/>
    <mergeCell ref="D2:D3"/>
  </mergeCells>
  <pageMargins left="0.7" right="0.7" top="0.75" bottom="0.75" header="0.3" footer="0.3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workbookViewId="0">
      <selection activeCell="J5" sqref="J5"/>
    </sheetView>
  </sheetViews>
  <sheetFormatPr defaultRowHeight="14.4"/>
  <cols>
    <col min="1" max="1" width="9.33203125" style="18" customWidth="1"/>
    <col min="3" max="3" width="18.88671875" customWidth="1"/>
    <col min="4" max="4" width="22.5546875" customWidth="1"/>
    <col min="5" max="5" width="27.88671875" customWidth="1"/>
    <col min="6" max="6" width="28.109375" customWidth="1"/>
    <col min="7" max="7" width="28.6640625" customWidth="1"/>
    <col min="8" max="8" width="25.6640625" customWidth="1"/>
  </cols>
  <sheetData>
    <row r="1" spans="1:8" ht="18">
      <c r="A1" s="195" t="s">
        <v>262</v>
      </c>
      <c r="B1" s="195"/>
      <c r="C1" s="195"/>
      <c r="D1" s="195"/>
      <c r="E1" s="195"/>
      <c r="F1" s="195"/>
      <c r="G1" s="195"/>
      <c r="H1" s="195"/>
    </row>
    <row r="2" spans="1:8" ht="27.6">
      <c r="A2" s="35" t="s">
        <v>45</v>
      </c>
      <c r="B2" s="35" t="s">
        <v>218</v>
      </c>
      <c r="C2" s="35" t="s">
        <v>46</v>
      </c>
      <c r="D2" s="35" t="s">
        <v>2</v>
      </c>
      <c r="E2" s="36" t="s">
        <v>149</v>
      </c>
      <c r="F2" s="35" t="s">
        <v>49</v>
      </c>
      <c r="G2" s="35" t="s">
        <v>151</v>
      </c>
      <c r="H2" s="83" t="s">
        <v>233</v>
      </c>
    </row>
    <row r="3" spans="1:8">
      <c r="A3" s="16">
        <v>1</v>
      </c>
      <c r="B3" s="82"/>
      <c r="C3" s="84" t="s">
        <v>427</v>
      </c>
      <c r="D3" s="84">
        <v>160890201</v>
      </c>
      <c r="E3" s="37"/>
      <c r="F3" s="35"/>
      <c r="G3" s="82"/>
      <c r="H3" s="85">
        <v>900000</v>
      </c>
    </row>
    <row r="4" spans="1:8" ht="55.2">
      <c r="A4" s="22">
        <v>2</v>
      </c>
      <c r="B4" s="84" t="s">
        <v>245</v>
      </c>
      <c r="C4" s="84" t="s">
        <v>246</v>
      </c>
      <c r="D4" s="84" t="s">
        <v>247</v>
      </c>
      <c r="E4" s="86" t="s">
        <v>248</v>
      </c>
      <c r="F4" s="22" t="s">
        <v>244</v>
      </c>
      <c r="G4" s="84" t="s">
        <v>202</v>
      </c>
      <c r="H4" s="85">
        <v>2280000</v>
      </c>
    </row>
    <row r="5" spans="1:8" ht="27.6">
      <c r="A5" s="22">
        <v>3</v>
      </c>
      <c r="B5" s="84" t="s">
        <v>249</v>
      </c>
      <c r="C5" s="84" t="s">
        <v>250</v>
      </c>
      <c r="D5" s="84" t="s">
        <v>251</v>
      </c>
      <c r="E5" s="86" t="s">
        <v>252</v>
      </c>
      <c r="F5" s="22" t="s">
        <v>244</v>
      </c>
      <c r="G5" s="89" t="s">
        <v>206</v>
      </c>
      <c r="H5" s="85">
        <v>2711116</v>
      </c>
    </row>
    <row r="6" spans="1:8" ht="27.6">
      <c r="A6" s="16">
        <v>4</v>
      </c>
      <c r="B6" s="84" t="s">
        <v>253</v>
      </c>
      <c r="C6" s="84" t="s">
        <v>254</v>
      </c>
      <c r="D6" s="84" t="s">
        <v>255</v>
      </c>
      <c r="E6" s="86" t="s">
        <v>256</v>
      </c>
      <c r="F6" s="22" t="s">
        <v>257</v>
      </c>
      <c r="G6" s="84" t="s">
        <v>258</v>
      </c>
      <c r="H6" s="85">
        <v>248000</v>
      </c>
    </row>
    <row r="7" spans="1:8" ht="41.4">
      <c r="A7" s="22">
        <v>5</v>
      </c>
      <c r="B7" s="84" t="s">
        <v>249</v>
      </c>
      <c r="C7" s="84" t="s">
        <v>259</v>
      </c>
      <c r="D7" s="84" t="s">
        <v>260</v>
      </c>
      <c r="E7" s="86" t="s">
        <v>261</v>
      </c>
      <c r="F7" s="22" t="s">
        <v>244</v>
      </c>
      <c r="G7" s="84" t="s">
        <v>258</v>
      </c>
      <c r="H7" s="85">
        <v>472828.64</v>
      </c>
    </row>
    <row r="8" spans="1:8">
      <c r="A8" s="87"/>
      <c r="B8" s="45"/>
      <c r="C8" s="45"/>
      <c r="D8" s="45"/>
      <c r="E8" s="45"/>
      <c r="F8" s="45"/>
      <c r="G8" s="46" t="s">
        <v>28</v>
      </c>
      <c r="H8" s="88">
        <f>SUM(H3:H7)</f>
        <v>6611944.6399999997</v>
      </c>
    </row>
  </sheetData>
  <mergeCells count="1">
    <mergeCell ref="A1:H1"/>
  </mergeCells>
  <pageMargins left="0.7" right="0.7" top="0.75" bottom="0.75" header="0.3" footer="0.3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selection sqref="A1:G1"/>
    </sheetView>
  </sheetViews>
  <sheetFormatPr defaultRowHeight="14.4"/>
  <cols>
    <col min="3" max="3" width="26.6640625" customWidth="1"/>
    <col min="4" max="4" width="23.109375" customWidth="1"/>
    <col min="5" max="5" width="26" customWidth="1"/>
    <col min="6" max="6" width="25.33203125" customWidth="1"/>
    <col min="7" max="7" width="19.109375" customWidth="1"/>
    <col min="8" max="8" width="21.109375" customWidth="1"/>
  </cols>
  <sheetData>
    <row r="1" spans="1:8" ht="18">
      <c r="A1" s="195" t="s">
        <v>263</v>
      </c>
      <c r="B1" s="195"/>
      <c r="C1" s="195"/>
      <c r="D1" s="195"/>
      <c r="E1" s="195"/>
      <c r="F1" s="195"/>
      <c r="G1" s="195"/>
      <c r="H1" s="20"/>
    </row>
    <row r="2" spans="1:8" ht="27.6">
      <c r="A2" s="90" t="s">
        <v>439</v>
      </c>
      <c r="B2" s="90" t="s">
        <v>218</v>
      </c>
      <c r="C2" s="90" t="s">
        <v>46</v>
      </c>
      <c r="D2" s="90" t="s">
        <v>2</v>
      </c>
      <c r="E2" s="90" t="s">
        <v>149</v>
      </c>
      <c r="F2" s="90" t="s">
        <v>150</v>
      </c>
      <c r="G2" s="90" t="s">
        <v>151</v>
      </c>
      <c r="H2" s="90" t="s">
        <v>152</v>
      </c>
    </row>
    <row r="3" spans="1:8" ht="55.2">
      <c r="A3" s="81">
        <v>1</v>
      </c>
      <c r="B3" s="81" t="s">
        <v>153</v>
      </c>
      <c r="C3" s="80" t="s">
        <v>154</v>
      </c>
      <c r="D3" s="91" t="s">
        <v>155</v>
      </c>
      <c r="E3" s="81" t="s">
        <v>156</v>
      </c>
      <c r="F3" s="80" t="s">
        <v>157</v>
      </c>
      <c r="G3" s="81" t="s">
        <v>158</v>
      </c>
      <c r="H3" s="92">
        <v>245000</v>
      </c>
    </row>
    <row r="4" spans="1:8" ht="104.25" customHeight="1">
      <c r="A4" s="81">
        <v>2</v>
      </c>
      <c r="B4" s="81" t="s">
        <v>159</v>
      </c>
      <c r="C4" s="80" t="s">
        <v>160</v>
      </c>
      <c r="D4" s="91" t="s">
        <v>161</v>
      </c>
      <c r="E4" s="81" t="s">
        <v>162</v>
      </c>
      <c r="F4" s="80" t="s">
        <v>163</v>
      </c>
      <c r="G4" s="81" t="s">
        <v>158</v>
      </c>
      <c r="H4" s="92">
        <v>394140</v>
      </c>
    </row>
    <row r="5" spans="1:8" ht="24.75" customHeight="1">
      <c r="A5" s="93"/>
      <c r="B5" s="93"/>
      <c r="C5" s="93"/>
      <c r="D5" s="93"/>
      <c r="E5" s="93"/>
      <c r="F5" s="93"/>
      <c r="G5" s="94" t="s">
        <v>313</v>
      </c>
      <c r="H5" s="95">
        <f>SUM(H3:H4)</f>
        <v>639140</v>
      </c>
    </row>
  </sheetData>
  <mergeCells count="1">
    <mergeCell ref="A1:G1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Abruzzo</vt:lpstr>
      <vt:lpstr>Basilicata</vt:lpstr>
      <vt:lpstr>Calabria</vt:lpstr>
      <vt:lpstr>Campania</vt:lpstr>
      <vt:lpstr>Emilia</vt:lpstr>
      <vt:lpstr>Friuli</vt:lpstr>
      <vt:lpstr>Lazio</vt:lpstr>
      <vt:lpstr>Lombardia</vt:lpstr>
      <vt:lpstr>Liguria</vt:lpstr>
      <vt:lpstr>Marche</vt:lpstr>
      <vt:lpstr>Molise</vt:lpstr>
      <vt:lpstr>Piemonte</vt:lpstr>
      <vt:lpstr>Puglia</vt:lpstr>
      <vt:lpstr>Sicilia</vt:lpstr>
      <vt:lpstr>Sardegna</vt:lpstr>
      <vt:lpstr>Toscana</vt:lpstr>
      <vt:lpstr>Umbria</vt:lpstr>
      <vt:lpstr>Valle d'Aosta</vt:lpstr>
      <vt:lpstr>Veneto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Naccarati Giuseppe</dc:creator>
  <cp:lastModifiedBy>Loredana Bello</cp:lastModifiedBy>
  <cp:lastPrinted>2019-02-13T18:51:45Z</cp:lastPrinted>
  <dcterms:created xsi:type="dcterms:W3CDTF">2018-11-07T15:08:04Z</dcterms:created>
  <dcterms:modified xsi:type="dcterms:W3CDTF">2019-04-11T11:59:15Z</dcterms:modified>
</cp:coreProperties>
</file>